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Бюджет (2)" sheetId="4" r:id="rId1"/>
  </sheets>
  <definedNames>
    <definedName name="APPT" localSheetId="0">'Бюджет (2)'!$A$13</definedName>
    <definedName name="FIO" localSheetId="0">'Бюджет (2)'!$H$13</definedName>
    <definedName name="SIGN" localSheetId="0">'Бюджет (2)'!$A$13:$J$14</definedName>
  </definedNames>
  <calcPr calcId="124519"/>
</workbook>
</file>

<file path=xl/calcChain.xml><?xml version="1.0" encoding="utf-8"?>
<calcChain xmlns="http://schemas.openxmlformats.org/spreadsheetml/2006/main">
  <c r="G267" i="4"/>
  <c r="F266"/>
  <c r="F265" s="1"/>
  <c r="F264" s="1"/>
  <c r="E266"/>
  <c r="G266" s="1"/>
  <c r="E265"/>
  <c r="G265" s="1"/>
  <c r="G263"/>
  <c r="F262"/>
  <c r="F261" s="1"/>
  <c r="E262"/>
  <c r="G262" s="1"/>
  <c r="E261"/>
  <c r="G261" s="1"/>
  <c r="G260"/>
  <c r="F259"/>
  <c r="E259"/>
  <c r="G259" s="1"/>
  <c r="F258"/>
  <c r="F257" s="1"/>
  <c r="G256"/>
  <c r="F255"/>
  <c r="E255"/>
  <c r="G255" s="1"/>
  <c r="G254"/>
  <c r="F253"/>
  <c r="E253"/>
  <c r="G253" s="1"/>
  <c r="G252"/>
  <c r="F251"/>
  <c r="E251"/>
  <c r="G251" s="1"/>
  <c r="G250"/>
  <c r="F249"/>
  <c r="E249"/>
  <c r="G249" s="1"/>
  <c r="F248"/>
  <c r="F247" s="1"/>
  <c r="G246"/>
  <c r="G245"/>
  <c r="G244"/>
  <c r="F243"/>
  <c r="E243"/>
  <c r="G243" s="1"/>
  <c r="G242"/>
  <c r="F241"/>
  <c r="E241"/>
  <c r="G241" s="1"/>
  <c r="F240"/>
  <c r="G239"/>
  <c r="F238"/>
  <c r="E238"/>
  <c r="G238" s="1"/>
  <c r="G237"/>
  <c r="F236"/>
  <c r="E236"/>
  <c r="G236" s="1"/>
  <c r="G235"/>
  <c r="G234"/>
  <c r="G233"/>
  <c r="F232"/>
  <c r="E232"/>
  <c r="G231"/>
  <c r="F230"/>
  <c r="E230"/>
  <c r="G230" s="1"/>
  <c r="G229"/>
  <c r="G228"/>
  <c r="F227"/>
  <c r="E227"/>
  <c r="G227" s="1"/>
  <c r="G226"/>
  <c r="F225"/>
  <c r="E225"/>
  <c r="G225" s="1"/>
  <c r="F224"/>
  <c r="G223"/>
  <c r="F222"/>
  <c r="F221" s="1"/>
  <c r="F220" s="1"/>
  <c r="E222"/>
  <c r="G222" s="1"/>
  <c r="E221"/>
  <c r="G221" s="1"/>
  <c r="G219"/>
  <c r="F218"/>
  <c r="E218"/>
  <c r="G218" s="1"/>
  <c r="G217"/>
  <c r="F216"/>
  <c r="E216"/>
  <c r="G216" s="1"/>
  <c r="G215"/>
  <c r="F214"/>
  <c r="E214"/>
  <c r="G214" s="1"/>
  <c r="G213"/>
  <c r="F212"/>
  <c r="E212"/>
  <c r="G212" s="1"/>
  <c r="G211"/>
  <c r="G210"/>
  <c r="F209"/>
  <c r="E209"/>
  <c r="G209" s="1"/>
  <c r="G208"/>
  <c r="G207"/>
  <c r="G206"/>
  <c r="G205"/>
  <c r="G204"/>
  <c r="G203"/>
  <c r="F202"/>
  <c r="E202"/>
  <c r="G202" s="1"/>
  <c r="G201"/>
  <c r="F200"/>
  <c r="E200"/>
  <c r="G200" s="1"/>
  <c r="G199"/>
  <c r="F198"/>
  <c r="F197" s="1"/>
  <c r="E198"/>
  <c r="G198" s="1"/>
  <c r="E197"/>
  <c r="G197" s="1"/>
  <c r="G196"/>
  <c r="F195"/>
  <c r="E195"/>
  <c r="G195" s="1"/>
  <c r="G194"/>
  <c r="F193"/>
  <c r="E193"/>
  <c r="G193" s="1"/>
  <c r="G192"/>
  <c r="F191"/>
  <c r="E191"/>
  <c r="G191" s="1"/>
  <c r="F190"/>
  <c r="G189"/>
  <c r="F188"/>
  <c r="F187" s="1"/>
  <c r="E188"/>
  <c r="G188" s="1"/>
  <c r="E187"/>
  <c r="G187" s="1"/>
  <c r="G186"/>
  <c r="F185"/>
  <c r="E185"/>
  <c r="G185" s="1"/>
  <c r="G184"/>
  <c r="F183"/>
  <c r="E183"/>
  <c r="G183" s="1"/>
  <c r="G182"/>
  <c r="F181"/>
  <c r="E181"/>
  <c r="G181" s="1"/>
  <c r="G180"/>
  <c r="F179"/>
  <c r="E179"/>
  <c r="G179" s="1"/>
  <c r="G178"/>
  <c r="F177"/>
  <c r="E177"/>
  <c r="G177" s="1"/>
  <c r="G176"/>
  <c r="F175"/>
  <c r="E175"/>
  <c r="G175" s="1"/>
  <c r="G174"/>
  <c r="F173"/>
  <c r="E173"/>
  <c r="G173" s="1"/>
  <c r="F172"/>
  <c r="G171"/>
  <c r="F170"/>
  <c r="E170"/>
  <c r="G170" s="1"/>
  <c r="G169"/>
  <c r="F168"/>
  <c r="F167" s="1"/>
  <c r="F166" s="1"/>
  <c r="E168"/>
  <c r="G168" s="1"/>
  <c r="E167"/>
  <c r="G167" s="1"/>
  <c r="G165"/>
  <c r="F164"/>
  <c r="E164"/>
  <c r="G164" s="1"/>
  <c r="G163"/>
  <c r="F162"/>
  <c r="E162"/>
  <c r="G162" s="1"/>
  <c r="G161"/>
  <c r="F160"/>
  <c r="F159" s="1"/>
  <c r="E160"/>
  <c r="G160" s="1"/>
  <c r="E159"/>
  <c r="G159" s="1"/>
  <c r="G158"/>
  <c r="F157"/>
  <c r="E157"/>
  <c r="G157" s="1"/>
  <c r="G156"/>
  <c r="F155"/>
  <c r="E155"/>
  <c r="G155" s="1"/>
  <c r="G154"/>
  <c r="F153"/>
  <c r="E153"/>
  <c r="G153" s="1"/>
  <c r="G152"/>
  <c r="F151"/>
  <c r="E151"/>
  <c r="G151" s="1"/>
  <c r="G150"/>
  <c r="F149"/>
  <c r="E149"/>
  <c r="G149" s="1"/>
  <c r="F148"/>
  <c r="G148" s="1"/>
  <c r="F147"/>
  <c r="E147"/>
  <c r="G147" s="1"/>
  <c r="G146"/>
  <c r="F145"/>
  <c r="F144" s="1"/>
  <c r="F143" s="1"/>
  <c r="E145"/>
  <c r="G145" s="1"/>
  <c r="E144"/>
  <c r="G144" s="1"/>
  <c r="G142"/>
  <c r="F141"/>
  <c r="E141"/>
  <c r="G141" s="1"/>
  <c r="G140"/>
  <c r="G139"/>
  <c r="F138"/>
  <c r="E138"/>
  <c r="G138" s="1"/>
  <c r="G137"/>
  <c r="G136"/>
  <c r="F135"/>
  <c r="E135"/>
  <c r="G135" s="1"/>
  <c r="G134"/>
  <c r="F133"/>
  <c r="E133"/>
  <c r="G133" s="1"/>
  <c r="G132"/>
  <c r="F131"/>
  <c r="E131"/>
  <c r="G131" s="1"/>
  <c r="G130"/>
  <c r="F129"/>
  <c r="F128" s="1"/>
  <c r="E129"/>
  <c r="G129" s="1"/>
  <c r="E128"/>
  <c r="G128" s="1"/>
  <c r="G127"/>
  <c r="F126"/>
  <c r="E126"/>
  <c r="G126" s="1"/>
  <c r="G125"/>
  <c r="F124"/>
  <c r="E124"/>
  <c r="G124" s="1"/>
  <c r="G123"/>
  <c r="F122"/>
  <c r="E122"/>
  <c r="G122" s="1"/>
  <c r="G121"/>
  <c r="F120"/>
  <c r="E120"/>
  <c r="G120" s="1"/>
  <c r="F119"/>
  <c r="G118"/>
  <c r="F117"/>
  <c r="F116" s="1"/>
  <c r="E117"/>
  <c r="G117" s="1"/>
  <c r="E116"/>
  <c r="G116" s="1"/>
  <c r="G115"/>
  <c r="F114"/>
  <c r="E114"/>
  <c r="G114" s="1"/>
  <c r="G113"/>
  <c r="F112"/>
  <c r="E112"/>
  <c r="G112" s="1"/>
  <c r="G111"/>
  <c r="F110"/>
  <c r="E110"/>
  <c r="G110" s="1"/>
  <c r="F109"/>
  <c r="G109" s="1"/>
  <c r="F108"/>
  <c r="E108"/>
  <c r="G108" s="1"/>
  <c r="G107"/>
  <c r="F106"/>
  <c r="E106"/>
  <c r="G106" s="1"/>
  <c r="G105"/>
  <c r="F104"/>
  <c r="E104"/>
  <c r="G104" s="1"/>
  <c r="G103"/>
  <c r="F102"/>
  <c r="E102"/>
  <c r="G102" s="1"/>
  <c r="G101"/>
  <c r="F100"/>
  <c r="F99" s="1"/>
  <c r="E100"/>
  <c r="G100" s="1"/>
  <c r="E99"/>
  <c r="G99" s="1"/>
  <c r="G98"/>
  <c r="F97"/>
  <c r="E97"/>
  <c r="G97" s="1"/>
  <c r="G96"/>
  <c r="F95"/>
  <c r="E95"/>
  <c r="G95" s="1"/>
  <c r="F94"/>
  <c r="F93" s="1"/>
  <c r="G92"/>
  <c r="F91"/>
  <c r="E91"/>
  <c r="G91" s="1"/>
  <c r="G90"/>
  <c r="F89"/>
  <c r="E89"/>
  <c r="G89" s="1"/>
  <c r="F88"/>
  <c r="F87" s="1"/>
  <c r="G86"/>
  <c r="F85"/>
  <c r="E85"/>
  <c r="G85" s="1"/>
  <c r="G84"/>
  <c r="F83"/>
  <c r="E83"/>
  <c r="G83" s="1"/>
  <c r="F82"/>
  <c r="G81"/>
  <c r="G80"/>
  <c r="F79"/>
  <c r="E79"/>
  <c r="G79" s="1"/>
  <c r="G78"/>
  <c r="F77"/>
  <c r="E77"/>
  <c r="G77" s="1"/>
  <c r="G76"/>
  <c r="F75"/>
  <c r="E75"/>
  <c r="G75" s="1"/>
  <c r="G74"/>
  <c r="F73"/>
  <c r="E73"/>
  <c r="G73" s="1"/>
  <c r="F72"/>
  <c r="F71" s="1"/>
  <c r="G70"/>
  <c r="G69"/>
  <c r="E69"/>
  <c r="G68"/>
  <c r="F67"/>
  <c r="F66" s="1"/>
  <c r="E67"/>
  <c r="G67" s="1"/>
  <c r="E66"/>
  <c r="G66" s="1"/>
  <c r="G65"/>
  <c r="F64"/>
  <c r="E64"/>
  <c r="G64" s="1"/>
  <c r="F63"/>
  <c r="F62" s="1"/>
  <c r="G61"/>
  <c r="I60"/>
  <c r="I59" s="1"/>
  <c r="I58" s="1"/>
  <c r="H60"/>
  <c r="G60"/>
  <c r="G59" s="1"/>
  <c r="G58" s="1"/>
  <c r="F60"/>
  <c r="E60"/>
  <c r="E59" s="1"/>
  <c r="E58" s="1"/>
  <c r="H59"/>
  <c r="H58" s="1"/>
  <c r="F59"/>
  <c r="F58" s="1"/>
  <c r="G57"/>
  <c r="F56"/>
  <c r="E56"/>
  <c r="G56" s="1"/>
  <c r="G55"/>
  <c r="F54"/>
  <c r="E54"/>
  <c r="G54" s="1"/>
  <c r="G53"/>
  <c r="F52"/>
  <c r="E52"/>
  <c r="G52" s="1"/>
  <c r="G51"/>
  <c r="F50"/>
  <c r="E50"/>
  <c r="G50" s="1"/>
  <c r="G49"/>
  <c r="G48"/>
  <c r="F47"/>
  <c r="E47"/>
  <c r="G47" s="1"/>
  <c r="G46"/>
  <c r="F45"/>
  <c r="E45"/>
  <c r="G45" s="1"/>
  <c r="G44"/>
  <c r="F43"/>
  <c r="E43"/>
  <c r="G43" s="1"/>
  <c r="G42"/>
  <c r="F41"/>
  <c r="E41"/>
  <c r="G41" s="1"/>
  <c r="G40"/>
  <c r="F39"/>
  <c r="F38" s="1"/>
  <c r="E39"/>
  <c r="G39" s="1"/>
  <c r="E38"/>
  <c r="G38" s="1"/>
  <c r="G37"/>
  <c r="F36"/>
  <c r="E36"/>
  <c r="G36" s="1"/>
  <c r="F35"/>
  <c r="G34"/>
  <c r="F33"/>
  <c r="E33"/>
  <c r="G33" s="1"/>
  <c r="G32"/>
  <c r="F31"/>
  <c r="E31"/>
  <c r="G31" s="1"/>
  <c r="G30"/>
  <c r="F29"/>
  <c r="F28" s="1"/>
  <c r="E29"/>
  <c r="G29" s="1"/>
  <c r="E28"/>
  <c r="G28" s="1"/>
  <c r="G27"/>
  <c r="F26"/>
  <c r="E26"/>
  <c r="G26" s="1"/>
  <c r="G25"/>
  <c r="F24"/>
  <c r="E24"/>
  <c r="G24" s="1"/>
  <c r="G23"/>
  <c r="G22"/>
  <c r="F22"/>
  <c r="E22"/>
  <c r="E21" s="1"/>
  <c r="G21" s="1"/>
  <c r="F21"/>
  <c r="G20"/>
  <c r="F19"/>
  <c r="E19"/>
  <c r="G19" s="1"/>
  <c r="G18"/>
  <c r="F17"/>
  <c r="E17"/>
  <c r="G17" s="1"/>
  <c r="G16"/>
  <c r="F15"/>
  <c r="F14" s="1"/>
  <c r="E15"/>
  <c r="G15" s="1"/>
  <c r="E14"/>
  <c r="G14" s="1"/>
  <c r="G13"/>
  <c r="F12"/>
  <c r="E12"/>
  <c r="E11" s="1"/>
  <c r="F11"/>
  <c r="G232" l="1"/>
  <c r="G11"/>
  <c r="E10"/>
  <c r="F10"/>
  <c r="F268" s="1"/>
  <c r="G12"/>
  <c r="E35"/>
  <c r="G35" s="1"/>
  <c r="E63"/>
  <c r="E72"/>
  <c r="E82"/>
  <c r="G82" s="1"/>
  <c r="E88"/>
  <c r="E94"/>
  <c r="E119"/>
  <c r="G119" s="1"/>
  <c r="E143"/>
  <c r="G143" s="1"/>
  <c r="E172"/>
  <c r="G172" s="1"/>
  <c r="E190"/>
  <c r="G190" s="1"/>
  <c r="E224"/>
  <c r="G224" s="1"/>
  <c r="E240"/>
  <c r="G240" s="1"/>
  <c r="E248"/>
  <c r="E258"/>
  <c r="E264"/>
  <c r="G264" s="1"/>
  <c r="E247" l="1"/>
  <c r="G247" s="1"/>
  <c r="G248"/>
  <c r="E87"/>
  <c r="G87" s="1"/>
  <c r="G88"/>
  <c r="E71"/>
  <c r="G71" s="1"/>
  <c r="G72"/>
  <c r="E166"/>
  <c r="G166" s="1"/>
  <c r="E257"/>
  <c r="G257" s="1"/>
  <c r="G258"/>
  <c r="E93"/>
  <c r="G93" s="1"/>
  <c r="G94"/>
  <c r="E62"/>
  <c r="G62" s="1"/>
  <c r="G63"/>
  <c r="G10"/>
  <c r="E220"/>
  <c r="G220" s="1"/>
  <c r="G268" l="1"/>
  <c r="E268"/>
</calcChain>
</file>

<file path=xl/sharedStrings.xml><?xml version="1.0" encoding="utf-8"?>
<sst xmlns="http://schemas.openxmlformats.org/spreadsheetml/2006/main" count="1037" uniqueCount="287">
  <si>
    <t>тыс. руб.</t>
  </si>
  <si>
    <t/>
  </si>
  <si>
    <t>Наименование кода</t>
  </si>
  <si>
    <t>КФСР</t>
  </si>
  <si>
    <t>КЦСР</t>
  </si>
  <si>
    <t>КВР</t>
  </si>
  <si>
    <t>Ассигнования 2011  год</t>
  </si>
  <si>
    <t>Ассигнования 2012  год</t>
  </si>
  <si>
    <t>Ассигнования 2013  год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</si>
  <si>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</si>
  <si>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</si>
  <si>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</si>
  <si>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</si>
  <si>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</si>
  <si>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</si>
  <si>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</si>
  <si>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</si>
  <si>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</si>
  <si>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</si>
  <si>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</si>
  <si>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</si>
  <si>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Депутаты представительного органа муниципального образования</t>
  </si>
  <si>
    <t>0021200</t>
  </si>
  <si>
    <t>0029500</t>
  </si>
  <si>
    <t>0029502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</si>
  <si>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</si>
  <si>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</si>
  <si>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</si>
  <si>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0020800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</si>
  <si>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</si>
  <si>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</si>
  <si>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палаты муниципального образования и его заместители</t>
  </si>
  <si>
    <t>0022500</t>
  </si>
  <si>
    <t>Резервные фонды</t>
  </si>
  <si>
    <t>0111</t>
  </si>
  <si>
    <t>Резервные фонды органов местного самоуправления</t>
  </si>
  <si>
    <t>0700500</t>
  </si>
  <si>
    <t>Прочие расходы</t>
  </si>
  <si>
    <t>013</t>
  </si>
  <si>
    <t>Другие общегосударственные вопросы</t>
  </si>
  <si>
    <t>0113</t>
  </si>
  <si>
    <t>Государственная регистрация актов гражданского состояния</t>
  </si>
  <si>
    <t>0013800</t>
  </si>
  <si>
    <t>Осуществление полномочий по подготовке проведения статистических переписей</t>
  </si>
  <si>
    <t>0014300</t>
  </si>
  <si>
    <t>Оценка недвижимости, признание прав и регулирование отношений по государственной  и муниципальной собственности</t>
  </si>
  <si>
    <t>0900200</t>
  </si>
  <si>
    <t>Выполнение других обязательств государства</t>
  </si>
  <si>
    <t>0920300</t>
  </si>
  <si>
    <t>0920305</t>
  </si>
  <si>
    <t>0939500</t>
  </si>
  <si>
    <t>Выполнение функций бюджетными учреждениями</t>
  </si>
  <si>
    <t>0939502</t>
  </si>
  <si>
    <t>001</t>
  </si>
  <si>
    <t>Обеспечение деятельности подведомственных учреждений</t>
  </si>
  <si>
    <t>0939900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</si>
  <si>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</si>
  <si>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</si>
  <si>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Иные межбюджетные трансферты</t>
  </si>
  <si>
    <t>017</t>
  </si>
  <si>
    <t>Условно утвержденные расходы</t>
  </si>
  <si>
    <t>9990000</t>
  </si>
  <si>
    <t>999</t>
  </si>
  <si>
    <t>НАЦИОНАЛЬНАЯ ЭКОНОМИКА</t>
  </si>
  <si>
    <t>0400</t>
  </si>
  <si>
    <t>Другие вопросы в области национальной экономики</t>
  </si>
  <si>
    <t>0412</t>
  </si>
  <si>
    <t>Мероприятия в области строительства,  архитектуры и градостроительства</t>
  </si>
  <si>
    <t>3380000</t>
  </si>
  <si>
    <t>Отдельные мероприятия в области архитектуры и градостроительства администрации Волгоградской области</t>
  </si>
  <si>
    <t>3380100</t>
  </si>
  <si>
    <t>ЖИЛИЩНО-КОММУНАЛЬНОЕ ХОЗЯЙСТВО</t>
  </si>
  <si>
    <t>0500</t>
  </si>
  <si>
    <t>Коммунальное хозяйство</t>
  </si>
  <si>
    <t>0502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</si>
  <si>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</si>
  <si>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1020100</t>
  </si>
  <si>
    <t>Бюджетные инвестиции</t>
  </si>
  <si>
    <t>1020102</t>
  </si>
  <si>
    <t>003</t>
  </si>
  <si>
    <t>Долгосрочная областная целевая программа "Жилище" на 2009-2011 годы</t>
  </si>
  <si>
    <t>5220800</t>
  </si>
  <si>
    <t>5220807</t>
  </si>
  <si>
    <t>Долгосрочная областная целевая программа "Социальное развитие села" на 2009-2012 годы</t>
  </si>
  <si>
    <t>5220900</t>
  </si>
  <si>
    <t>5220902</t>
  </si>
  <si>
    <t>5220903</t>
  </si>
  <si>
    <t>Другие вопросы в области жилищно-коммунального хозяйства</t>
  </si>
  <si>
    <t>0505</t>
  </si>
  <si>
    <t>0029900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</si>
  <si>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</si>
  <si>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</si>
  <si>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</si>
  <si>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</si>
  <si>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4119500</t>
  </si>
  <si>
    <t>4119502</t>
  </si>
  <si>
    <t>4119900</t>
  </si>
  <si>
    <t>ОБРАЗОВАНИЕ</t>
  </si>
  <si>
    <t>0700</t>
  </si>
  <si>
    <t>Дошкольное образование</t>
  </si>
  <si>
    <t>0701</t>
  </si>
  <si>
    <t>4209500</t>
  </si>
  <si>
    <t>4209502</t>
  </si>
  <si>
    <t>4209900</t>
  </si>
  <si>
    <t>Общее образование</t>
  </si>
  <si>
    <t>0702</t>
  </si>
  <si>
    <t>4219500</t>
  </si>
  <si>
    <t>4219502</t>
  </si>
  <si>
    <t>4219900</t>
  </si>
  <si>
    <t>4239500</t>
  </si>
  <si>
    <t>4239502</t>
  </si>
  <si>
    <t>4239900</t>
  </si>
  <si>
    <t>Оздоровление детей</t>
  </si>
  <si>
    <t>4320200</t>
  </si>
  <si>
    <t>Выполнение функций государственными органами</t>
  </si>
  <si>
    <t>012</t>
  </si>
  <si>
    <t>Ежемесячное денежное вознаграждение за классное руководство</t>
  </si>
  <si>
    <t>5200900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</si>
  <si>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</si>
  <si>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</si>
  <si>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Профессиональная подготовка, переподготовка и повышение квалификации</t>
  </si>
  <si>
    <t>0705</t>
  </si>
  <si>
    <t>Переподготовка и повышение квалификации кадров</t>
  </si>
  <si>
    <t>4297800</t>
  </si>
  <si>
    <t>Молодежная политика и оздоровление детей</t>
  </si>
  <si>
    <t>0707</t>
  </si>
  <si>
    <t>4319500</t>
  </si>
  <si>
    <t>4319502</t>
  </si>
  <si>
    <t>4319900</t>
  </si>
  <si>
    <t>Мероприятия по проведению оздоровительной кампании детей</t>
  </si>
  <si>
    <t>4320000</t>
  </si>
  <si>
    <t>Субсидии некоммерческим организациям</t>
  </si>
  <si>
    <t>019</t>
  </si>
  <si>
    <t>4329500</t>
  </si>
  <si>
    <t>4329502</t>
  </si>
  <si>
    <t>Другие вопросы в области образования</t>
  </si>
  <si>
    <t>0709</t>
  </si>
  <si>
    <t>4529500</t>
  </si>
  <si>
    <t>4529502</t>
  </si>
  <si>
    <t>4529900</t>
  </si>
  <si>
    <t>Районная целевая программа "Повышение безопасности дорожного движения на территории Городищенского муниципального района на 2010-2012 годы"</t>
  </si>
  <si>
    <t>7950800</t>
  </si>
  <si>
    <t>Мероприятия в сфере образования</t>
  </si>
  <si>
    <t>022</t>
  </si>
  <si>
    <t>Мероприятия в сфере культуры</t>
  </si>
  <si>
    <t>024</t>
  </si>
  <si>
    <t>Районная целевая программа "Комплексные меры противодействия наркомании на 2009-2011 годы на территории Городищенского муниципального района"</t>
  </si>
  <si>
    <t>7950900</t>
  </si>
  <si>
    <t>Программа по энергосбережению и повышению энергетической эффективности Городищенского муниципального района</t>
  </si>
  <si>
    <t>7951600</t>
  </si>
  <si>
    <t>КУЛЬТУРА И КИНЕМАТОГРАФИЯ</t>
  </si>
  <si>
    <t>0800</t>
  </si>
  <si>
    <t>Культура</t>
  </si>
  <si>
    <t>0801</t>
  </si>
  <si>
    <t>4409500</t>
  </si>
  <si>
    <t>4409502</t>
  </si>
  <si>
    <t>4409900</t>
  </si>
  <si>
    <t>4419500</t>
  </si>
  <si>
    <t>4419502</t>
  </si>
  <si>
    <t>4419900</t>
  </si>
  <si>
    <t>4429500</t>
  </si>
  <si>
    <t>4429502</t>
  </si>
  <si>
    <t>4429900</t>
  </si>
  <si>
    <t>Комплектование книжных фондов библиотек муниципальных образований</t>
  </si>
  <si>
    <t>4500600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</si>
  <si>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</si>
  <si>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</si>
  <si>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</si>
  <si>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</si>
  <si>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</si>
  <si>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</si>
  <si>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4709500</t>
  </si>
  <si>
    <t>4709502</t>
  </si>
  <si>
    <t>4709900</t>
  </si>
  <si>
    <t>Амбулаторная помощь</t>
  </si>
  <si>
    <t>0902</t>
  </si>
  <si>
    <t>4719500</t>
  </si>
  <si>
    <t>4719502</t>
  </si>
  <si>
    <t>4719900</t>
  </si>
  <si>
    <t>4789500</t>
  </si>
  <si>
    <t>4789502</t>
  </si>
  <si>
    <t>4789900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</si>
  <si>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</si>
  <si>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</si>
  <si>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</si>
  <si>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</si>
  <si>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</si>
  <si>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</si>
  <si>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Другие вопросы в области здравоохранения</t>
  </si>
  <si>
    <t>0909</t>
  </si>
  <si>
    <t>Районная целевая программа "Предупреждение и борьба с социально-значимыми заболеваниями"</t>
  </si>
  <si>
    <t>7950100</t>
  </si>
  <si>
    <t>Мероприятия в области здравоохранения</t>
  </si>
  <si>
    <t>7950101</t>
  </si>
  <si>
    <t>067</t>
  </si>
  <si>
    <t>7950102</t>
  </si>
  <si>
    <t>7950104</t>
  </si>
  <si>
    <t>7950105</t>
  </si>
  <si>
    <t>7950106</t>
  </si>
  <si>
    <t>7950107</t>
  </si>
  <si>
    <t>Районная целевая программа "Здоровое поколение"</t>
  </si>
  <si>
    <t>7950300</t>
  </si>
  <si>
    <t>7950301</t>
  </si>
  <si>
    <t>7950302</t>
  </si>
  <si>
    <t>Районная целевая программа "Профилактика внутрибольничных инфекций"</t>
  </si>
  <si>
    <t>7951500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</si>
  <si>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</si>
  <si>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</si>
  <si>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</si>
  <si>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</si>
  <si>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</si>
  <si>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</si>
  <si>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</si>
  <si>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</si>
  <si>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Социальное обеспечение населения</t>
  </si>
  <si>
    <t>1003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</si>
  <si>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</si>
  <si>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</si>
  <si>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Предоставление гражданам субсидий на оплату жилого помещения и коммунальных услуг</t>
  </si>
  <si>
    <t>5054800</t>
  </si>
  <si>
    <t>Оказание других видов социальной помощи</t>
  </si>
  <si>
    <t>5058600</t>
  </si>
  <si>
    <t>Мероприятия в области социальной политики</t>
  </si>
  <si>
    <t>5140100</t>
  </si>
  <si>
    <t>Иные межбюджетные трансферты бюджетам бюджетной системы</t>
  </si>
  <si>
    <t>5210300</t>
  </si>
  <si>
    <t>Районная целевая программа "Молодой семье - доступное жильё на 2010-2013 г.г."</t>
  </si>
  <si>
    <t>7951200</t>
  </si>
  <si>
    <t>Субсидии на обеспечение жильем</t>
  </si>
  <si>
    <t>501</t>
  </si>
  <si>
    <t>Охрана семьи и детства</t>
  </si>
  <si>
    <t>1004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</si>
  <si>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</si>
  <si>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</si>
  <si>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Содержание ребенка в семье опекуна и приемной семье, а также оплата труда приемного родителя</t>
  </si>
  <si>
    <t>5201300</t>
  </si>
  <si>
    <t>5201311</t>
  </si>
  <si>
    <t>5201312</t>
  </si>
  <si>
    <t>5201320</t>
  </si>
  <si>
    <t>ФИЗИЧЕСКАЯ КУЛЬТУРА И СПОРТ</t>
  </si>
  <si>
    <t>1100</t>
  </si>
  <si>
    <t>Физическая культура</t>
  </si>
  <si>
    <t>1101</t>
  </si>
  <si>
    <t>4829500</t>
  </si>
  <si>
    <t>4829502</t>
  </si>
  <si>
    <t>4829900</t>
  </si>
  <si>
    <t>Мероприятия в области здравоохранения, спорта и физической культуры, туризма</t>
  </si>
  <si>
    <t>5129700</t>
  </si>
  <si>
    <t>СРЕДСТВА МАССОВОЙ ИНФОРМАЦИИ</t>
  </si>
  <si>
    <t>1200</t>
  </si>
  <si>
    <t>Периодическая печать и издательства</t>
  </si>
  <si>
    <t>1202</t>
  </si>
  <si>
    <t>4579900</t>
  </si>
  <si>
    <t>Другие вопросы в области средств массовой информации</t>
  </si>
  <si>
    <t>1204</t>
  </si>
  <si>
    <t>Освещение деятельности органов власти Городищенского муниципального района печатными средствами массовой информации</t>
  </si>
  <si>
    <t>4501000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</si>
  <si>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</si>
  <si>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</si>
  <si>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</si>
  <si>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</si>
  <si>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Процентные платежи по муниципальному  долгу</t>
  </si>
  <si>
    <t>0650300</t>
  </si>
  <si>
    <t>0409</t>
  </si>
  <si>
    <t>0300</t>
  </si>
  <si>
    <t>0309</t>
  </si>
  <si>
    <t>ВСЕГО</t>
  </si>
  <si>
    <t>Уплата налога на имущество организаций</t>
  </si>
  <si>
    <t>3150203</t>
  </si>
  <si>
    <t>Дорожное хозяйство</t>
  </si>
  <si>
    <t>Содержание автомобильных дорог общего пользования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</si>
  <si>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</si>
  <si>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</si>
  <si>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БЕЗОПАСНОСТЬ И ПРАВООХРАНИТЕЛЬНАЯ ДЕЯТЕЛЬНОСТЬ</t>
  </si>
  <si>
    <t>2180100</t>
  </si>
  <si>
    <t xml:space="preserve"> Приложение № 13</t>
  </si>
  <si>
    <t xml:space="preserve"> к Решению Городищенской районной Думы</t>
  </si>
  <si>
    <t>Расходы бюджета Городищенского муниципального района по разделам, подразделам,                                                                                       целевым статьям и видам расходов на 2011-2013 годы.</t>
  </si>
  <si>
    <t>Подпрограмма "Сахарный диабет"</t>
  </si>
  <si>
    <t>Подпрограмма "Неотложные меры по активному выявлению и профилактике туберкулеза"</t>
  </si>
  <si>
    <t>Подпрограмма "АНТИ-ВИЧ/СПИД"</t>
  </si>
  <si>
    <t>Подпрограмма "Профилактика трансмиссивных инфекций"</t>
  </si>
  <si>
    <t>Подпрограмма "Вакцинопрофилактика"</t>
  </si>
  <si>
    <t>Подпрограмма "Профилактика и лечение артериальной гипертонии"</t>
  </si>
  <si>
    <t>Подпрограмма "Здоровый ребенок"</t>
  </si>
  <si>
    <t>Подпрограмма "Безопасное материнство"</t>
  </si>
  <si>
    <t xml:space="preserve"> № 381 от 28.04.2011г.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</si>
</sst>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4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  <charset val="204"/>
    </font>
    <font>
      <b/>
      <sz val="11"/>
      <name val="Times New Roman"/>
      <family val="1"/>
      <charset val="204"/>
    </font>
    <font>
      <sz val="8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8" fillId="0" borderId="0" xfId="0" applyFont="1"/>
    <xf numFmtId="49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10" fillId="0" borderId="0" xfId="0" applyFont="1"/>
    <xf numFmtId="49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wrapText="1"/>
    </xf>
    <xf numFmtId="49" fontId="12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70"/>
  <sheetViews>
    <sheetView showGridLines="0" tabSelected="1" workbookViewId="0">
      <selection activeCell="L9" sqref="L9"/>
    </sheetView>
  </sheetViews>
  <sheetFormatPr defaultRowHeight="12.75" customHeight="1" outlineLevelRow="3"/>
  <cols>
    <col min="1" max="1" width="30.7109375" customWidth="1"/>
    <col min="2" max="4" width="6.7109375" customWidth="1"/>
    <col min="5" max="5" width="15.42578125" hidden="1" customWidth="1"/>
    <col min="6" max="6" width="13.28515625" hidden="1" customWidth="1"/>
    <col min="7" max="9" width="13.7109375" customWidth="1"/>
  </cols>
  <sheetData>
    <row r="1" spans="1:12" ht="12.75" customHeight="1">
      <c r="I1" s="39" t="s">
        <v>275</v>
      </c>
    </row>
    <row r="2" spans="1:12" ht="12.75" customHeight="1">
      <c r="I2" s="40" t="s">
        <v>276</v>
      </c>
    </row>
    <row r="3" spans="1:12" ht="12.75" customHeight="1">
      <c r="A3" s="5"/>
      <c r="B3" s="3"/>
      <c r="C3" s="3"/>
      <c r="D3" s="3"/>
      <c r="E3" s="3"/>
      <c r="F3" s="3"/>
      <c r="G3" s="3"/>
      <c r="H3" s="43" t="s">
        <v>286</v>
      </c>
      <c r="I3" s="43"/>
      <c r="J3" s="3"/>
      <c r="K3" s="3"/>
      <c r="L3" s="3"/>
    </row>
    <row r="4" spans="1:12" ht="12.75" customHeight="1">
      <c r="A4" s="5"/>
      <c r="B4" s="3"/>
      <c r="C4" s="3"/>
      <c r="D4" s="3"/>
      <c r="E4" s="4"/>
      <c r="F4" s="4"/>
      <c r="G4" s="4"/>
      <c r="H4" s="3"/>
      <c r="I4" s="4"/>
      <c r="J4" s="4"/>
      <c r="K4" s="3"/>
      <c r="L4" s="3"/>
    </row>
    <row r="5" spans="1:12" ht="42.75" customHeight="1">
      <c r="A5" s="42" t="s">
        <v>277</v>
      </c>
      <c r="B5" s="42"/>
      <c r="C5" s="42"/>
      <c r="D5" s="42"/>
      <c r="E5" s="42"/>
      <c r="F5" s="42"/>
      <c r="G5" s="42"/>
      <c r="H5" s="42"/>
      <c r="I5" s="42"/>
      <c r="J5" s="41"/>
      <c r="K5" s="1"/>
      <c r="L5" s="1"/>
    </row>
    <row r="6" spans="1:12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1"/>
      <c r="B8" s="1"/>
      <c r="C8" s="1"/>
      <c r="D8" s="1"/>
      <c r="E8" s="1"/>
      <c r="F8" s="1"/>
      <c r="G8" s="1"/>
      <c r="H8" s="1"/>
      <c r="I8" s="1" t="s">
        <v>0</v>
      </c>
      <c r="J8" s="1"/>
      <c r="K8" s="1"/>
      <c r="L8" s="1"/>
    </row>
    <row r="9" spans="1:12" ht="23.25" customHeight="1">
      <c r="A9" s="2" t="s">
        <v>2</v>
      </c>
      <c r="B9" s="2" t="s">
        <v>3</v>
      </c>
      <c r="C9" s="2" t="s">
        <v>4</v>
      </c>
      <c r="D9" s="2" t="s">
        <v>5</v>
      </c>
      <c r="E9" s="2" t="s">
        <v>6</v>
      </c>
      <c r="F9" s="2"/>
      <c r="G9" s="2" t="s">
        <v>6</v>
      </c>
      <c r="H9" s="2" t="s">
        <v>7</v>
      </c>
      <c r="I9" s="2" t="s">
        <v>8</v>
      </c>
    </row>
    <row r="10" spans="1:12">
      <c r="A10" s="7" t="s">
        <v>9</v>
      </c>
      <c r="B10" s="10" t="s">
        <v>10</v>
      </c>
      <c r="C10" s="10" t="s">
        <v>1</v>
      </c>
      <c r="D10" s="10" t="s">
        <v>1</v>
      </c>
      <c r="E10" s="13">
        <f>E11+E14+E21+E28+E35+E38</f>
        <v>72727.199999999997</v>
      </c>
      <c r="F10" s="13">
        <f>F11+F14+F21+F28+F35+F38</f>
        <v>1298.0999999999999</v>
      </c>
      <c r="G10" s="13">
        <f>E10+F10</f>
        <v>74025.3</v>
      </c>
      <c r="H10" s="13">
        <v>92028.4</v>
      </c>
      <c r="I10" s="13">
        <v>100834.8</v>
      </c>
    </row>
    <row r="11" spans="1:12" ht="43.5" customHeight="1" outlineLevel="1">
      <c r="A11" s="7" t="s">
        <v>11</v>
      </c>
      <c r="B11" s="10" t="s">
        <v>12</v>
      </c>
      <c r="C11" s="10" t="s">
        <v>1</v>
      </c>
      <c r="D11" s="10" t="s">
        <v>1</v>
      </c>
      <c r="E11" s="13">
        <f>E12</f>
        <v>1045.4000000000001</v>
      </c>
      <c r="F11" s="13">
        <f>F12</f>
        <v>0</v>
      </c>
      <c r="G11" s="13">
        <f t="shared" ref="G11:G74" si="0">E11+F11</f>
        <v>1045.4000000000001</v>
      </c>
      <c r="H11" s="13">
        <v>889.1</v>
      </c>
      <c r="I11" s="13">
        <v>889.1</v>
      </c>
    </row>
    <row r="12" spans="1:12" outlineLevel="2">
      <c r="A12" s="7" t="s">
        <v>13</v>
      </c>
      <c r="B12" s="10" t="s">
        <v>12</v>
      </c>
      <c r="C12" s="10" t="s">
        <v>14</v>
      </c>
      <c r="D12" s="10" t="s">
        <v>1</v>
      </c>
      <c r="E12" s="13">
        <f>E13</f>
        <v>1045.4000000000001</v>
      </c>
      <c r="F12" s="13">
        <f>F13</f>
        <v>0</v>
      </c>
      <c r="G12" s="13">
        <f t="shared" si="0"/>
        <v>1045.4000000000001</v>
      </c>
      <c r="H12" s="13">
        <v>889.1</v>
      </c>
      <c r="I12" s="13">
        <v>889.1</v>
      </c>
    </row>
    <row r="13" spans="1:12" ht="25.5" outlineLevel="3">
      <c r="A13" s="6" t="s">
        <v>15</v>
      </c>
      <c r="B13" s="9" t="s">
        <v>12</v>
      </c>
      <c r="C13" s="9" t="s">
        <v>14</v>
      </c>
      <c r="D13" s="9" t="s">
        <v>16</v>
      </c>
      <c r="E13" s="12">
        <v>1045.4000000000001</v>
      </c>
      <c r="F13" s="12"/>
      <c r="G13" s="16">
        <f t="shared" si="0"/>
        <v>1045.4000000000001</v>
      </c>
      <c r="H13" s="12">
        <v>889.1</v>
      </c>
      <c r="I13" s="12">
        <v>889.1</v>
      </c>
    </row>
    <row r="14" spans="1:12" ht="63.75" outlineLevel="1">
      <c r="A14" s="7" t="s">
        <v>17</v>
      </c>
      <c r="B14" s="10" t="s">
        <v>18</v>
      </c>
      <c r="C14" s="10" t="s">
        <v>1</v>
      </c>
      <c r="D14" s="10" t="s">
        <v>1</v>
      </c>
      <c r="E14" s="13">
        <f>E15+E17+E19</f>
        <v>4018.5</v>
      </c>
      <c r="F14" s="13">
        <f>F15+F17+F19</f>
        <v>0</v>
      </c>
      <c r="G14" s="13">
        <f t="shared" si="0"/>
        <v>4018.5</v>
      </c>
      <c r="H14" s="13">
        <v>5488.5</v>
      </c>
      <c r="I14" s="13">
        <v>5488.5</v>
      </c>
    </row>
    <row r="15" spans="1:12" outlineLevel="2">
      <c r="A15" s="7" t="s">
        <v>19</v>
      </c>
      <c r="B15" s="10" t="s">
        <v>18</v>
      </c>
      <c r="C15" s="10" t="s">
        <v>20</v>
      </c>
      <c r="D15" s="10" t="s">
        <v>1</v>
      </c>
      <c r="E15" s="13">
        <f>E16</f>
        <v>3221.6</v>
      </c>
      <c r="F15" s="13">
        <f>F16</f>
        <v>0</v>
      </c>
      <c r="G15" s="13">
        <f t="shared" si="0"/>
        <v>3221.6</v>
      </c>
      <c r="H15" s="13">
        <v>4867.8</v>
      </c>
      <c r="I15" s="13">
        <v>4867.8</v>
      </c>
    </row>
    <row r="16" spans="1:12" ht="25.5" outlineLevel="3">
      <c r="A16" s="6" t="s">
        <v>15</v>
      </c>
      <c r="B16" s="9" t="s">
        <v>18</v>
      </c>
      <c r="C16" s="9" t="s">
        <v>20</v>
      </c>
      <c r="D16" s="9" t="s">
        <v>16</v>
      </c>
      <c r="E16" s="12">
        <v>3221.6</v>
      </c>
      <c r="F16" s="12"/>
      <c r="G16" s="16">
        <f t="shared" si="0"/>
        <v>3221.6</v>
      </c>
      <c r="H16" s="12">
        <v>4867.8</v>
      </c>
      <c r="I16" s="12">
        <v>4867.8</v>
      </c>
    </row>
    <row r="17" spans="1:9" ht="25.5" outlineLevel="2">
      <c r="A17" s="7" t="s">
        <v>21</v>
      </c>
      <c r="B17" s="10" t="s">
        <v>18</v>
      </c>
      <c r="C17" s="10" t="s">
        <v>22</v>
      </c>
      <c r="D17" s="10" t="s">
        <v>1</v>
      </c>
      <c r="E17" s="13">
        <f>E18</f>
        <v>795.9</v>
      </c>
      <c r="F17" s="13">
        <f>F18</f>
        <v>0</v>
      </c>
      <c r="G17" s="13">
        <f t="shared" si="0"/>
        <v>795.9</v>
      </c>
      <c r="H17" s="13">
        <v>620.70000000000005</v>
      </c>
      <c r="I17" s="13">
        <v>620.70000000000005</v>
      </c>
    </row>
    <row r="18" spans="1:9" ht="25.5" outlineLevel="3">
      <c r="A18" s="6" t="s">
        <v>15</v>
      </c>
      <c r="B18" s="9" t="s">
        <v>18</v>
      </c>
      <c r="C18" s="9" t="s">
        <v>22</v>
      </c>
      <c r="D18" s="9" t="s">
        <v>16</v>
      </c>
      <c r="E18" s="12">
        <v>795.9</v>
      </c>
      <c r="F18" s="12"/>
      <c r="G18" s="16">
        <f t="shared" si="0"/>
        <v>795.9</v>
      </c>
      <c r="H18" s="12">
        <v>620.70000000000005</v>
      </c>
      <c r="I18" s="12">
        <v>620.70000000000005</v>
      </c>
    </row>
    <row r="19" spans="1:9" outlineLevel="2">
      <c r="A19" s="7" t="s">
        <v>267</v>
      </c>
      <c r="B19" s="10" t="s">
        <v>18</v>
      </c>
      <c r="C19" s="10" t="s">
        <v>23</v>
      </c>
      <c r="D19" s="10" t="s">
        <v>1</v>
      </c>
      <c r="E19" s="13">
        <f>E20</f>
        <v>1</v>
      </c>
      <c r="F19" s="13">
        <f>F20</f>
        <v>0</v>
      </c>
      <c r="G19" s="13">
        <f t="shared" si="0"/>
        <v>1</v>
      </c>
      <c r="H19" s="13"/>
      <c r="I19" s="13"/>
    </row>
    <row r="20" spans="1:9" ht="25.5" outlineLevel="3">
      <c r="A20" s="6" t="s">
        <v>15</v>
      </c>
      <c r="B20" s="9" t="s">
        <v>18</v>
      </c>
      <c r="C20" s="9" t="s">
        <v>24</v>
      </c>
      <c r="D20" s="9" t="s">
        <v>16</v>
      </c>
      <c r="E20" s="12">
        <v>1</v>
      </c>
      <c r="F20" s="12"/>
      <c r="G20" s="16">
        <f t="shared" si="0"/>
        <v>1</v>
      </c>
      <c r="H20" s="12"/>
      <c r="I20" s="12"/>
    </row>
    <row r="21" spans="1:9" ht="66.75" customHeight="1" outlineLevel="1">
      <c r="A21" s="7" t="s">
        <v>25</v>
      </c>
      <c r="B21" s="10" t="s">
        <v>26</v>
      </c>
      <c r="C21" s="10" t="s">
        <v>1</v>
      </c>
      <c r="D21" s="10" t="s">
        <v>1</v>
      </c>
      <c r="E21" s="13">
        <f>E22+E24+E26</f>
        <v>25502.7</v>
      </c>
      <c r="F21" s="13">
        <f>F22+F24+F26</f>
        <v>0</v>
      </c>
      <c r="G21" s="13">
        <f t="shared" si="0"/>
        <v>25502.7</v>
      </c>
      <c r="H21" s="13">
        <v>23079.9</v>
      </c>
      <c r="I21" s="13">
        <v>23079.9</v>
      </c>
    </row>
    <row r="22" spans="1:9" outlineLevel="2">
      <c r="A22" s="7" t="s">
        <v>19</v>
      </c>
      <c r="B22" s="10" t="s">
        <v>26</v>
      </c>
      <c r="C22" s="10" t="s">
        <v>20</v>
      </c>
      <c r="D22" s="10" t="s">
        <v>1</v>
      </c>
      <c r="E22" s="13">
        <f>E23</f>
        <v>24468.5</v>
      </c>
      <c r="F22" s="13">
        <f>F23</f>
        <v>0</v>
      </c>
      <c r="G22" s="13">
        <f t="shared" si="0"/>
        <v>24468.5</v>
      </c>
      <c r="H22" s="13">
        <v>22319.5</v>
      </c>
      <c r="I22" s="13">
        <v>22319.5</v>
      </c>
    </row>
    <row r="23" spans="1:9" ht="25.5" outlineLevel="3">
      <c r="A23" s="6" t="s">
        <v>15</v>
      </c>
      <c r="B23" s="9" t="s">
        <v>26</v>
      </c>
      <c r="C23" s="9" t="s">
        <v>20</v>
      </c>
      <c r="D23" s="9" t="s">
        <v>16</v>
      </c>
      <c r="E23" s="12">
        <v>24468.5</v>
      </c>
      <c r="F23" s="12"/>
      <c r="G23" s="16">
        <f t="shared" si="0"/>
        <v>24468.5</v>
      </c>
      <c r="H23" s="12">
        <v>22319.5</v>
      </c>
      <c r="I23" s="12">
        <v>22319.5</v>
      </c>
    </row>
    <row r="24" spans="1:9" ht="38.25" outlineLevel="2">
      <c r="A24" s="7" t="s">
        <v>27</v>
      </c>
      <c r="B24" s="10" t="s">
        <v>26</v>
      </c>
      <c r="C24" s="10" t="s">
        <v>28</v>
      </c>
      <c r="D24" s="10" t="s">
        <v>1</v>
      </c>
      <c r="E24" s="13">
        <f>E25</f>
        <v>840.2</v>
      </c>
      <c r="F24" s="13">
        <f>F25</f>
        <v>0</v>
      </c>
      <c r="G24" s="13">
        <f t="shared" si="0"/>
        <v>840.2</v>
      </c>
      <c r="H24" s="13">
        <v>760.4</v>
      </c>
      <c r="I24" s="13">
        <v>760.4</v>
      </c>
    </row>
    <row r="25" spans="1:9" ht="25.5" outlineLevel="3">
      <c r="A25" s="6" t="s">
        <v>15</v>
      </c>
      <c r="B25" s="9" t="s">
        <v>26</v>
      </c>
      <c r="C25" s="9" t="s">
        <v>28</v>
      </c>
      <c r="D25" s="9" t="s">
        <v>16</v>
      </c>
      <c r="E25" s="12">
        <v>840.2</v>
      </c>
      <c r="F25" s="12"/>
      <c r="G25" s="16">
        <f t="shared" si="0"/>
        <v>840.2</v>
      </c>
      <c r="H25" s="12">
        <v>760.4</v>
      </c>
      <c r="I25" s="12">
        <v>760.4</v>
      </c>
    </row>
    <row r="26" spans="1:9" outlineLevel="2">
      <c r="A26" s="7" t="s">
        <v>267</v>
      </c>
      <c r="B26" s="10" t="s">
        <v>26</v>
      </c>
      <c r="C26" s="10" t="s">
        <v>23</v>
      </c>
      <c r="D26" s="10" t="s">
        <v>1</v>
      </c>
      <c r="E26" s="13">
        <f>E27</f>
        <v>194</v>
      </c>
      <c r="F26" s="13">
        <f>F27</f>
        <v>0</v>
      </c>
      <c r="G26" s="13">
        <f t="shared" si="0"/>
        <v>194</v>
      </c>
      <c r="H26" s="13"/>
      <c r="I26" s="13"/>
    </row>
    <row r="27" spans="1:9" ht="25.5" outlineLevel="3">
      <c r="A27" s="6" t="s">
        <v>15</v>
      </c>
      <c r="B27" s="9" t="s">
        <v>26</v>
      </c>
      <c r="C27" s="9" t="s">
        <v>24</v>
      </c>
      <c r="D27" s="9" t="s">
        <v>16</v>
      </c>
      <c r="E27" s="12">
        <v>194</v>
      </c>
      <c r="F27" s="12"/>
      <c r="G27" s="16">
        <f t="shared" si="0"/>
        <v>194</v>
      </c>
      <c r="H27" s="12"/>
      <c r="I27" s="12"/>
    </row>
    <row r="28" spans="1:9" ht="51" outlineLevel="1">
      <c r="A28" s="7" t="s">
        <v>29</v>
      </c>
      <c r="B28" s="10" t="s">
        <v>30</v>
      </c>
      <c r="C28" s="10" t="s">
        <v>1</v>
      </c>
      <c r="D28" s="10" t="s">
        <v>1</v>
      </c>
      <c r="E28" s="13">
        <f>E29+E31+E33</f>
        <v>11419.3</v>
      </c>
      <c r="F28" s="13">
        <f>F29+F31+F33</f>
        <v>153</v>
      </c>
      <c r="G28" s="13">
        <f t="shared" si="0"/>
        <v>11572.3</v>
      </c>
      <c r="H28" s="13">
        <v>11720.6</v>
      </c>
      <c r="I28" s="13">
        <v>11720.6</v>
      </c>
    </row>
    <row r="29" spans="1:9" outlineLevel="2">
      <c r="A29" s="7" t="s">
        <v>19</v>
      </c>
      <c r="B29" s="10" t="s">
        <v>30</v>
      </c>
      <c r="C29" s="10" t="s">
        <v>20</v>
      </c>
      <c r="D29" s="10" t="s">
        <v>1</v>
      </c>
      <c r="E29" s="13">
        <f>E30</f>
        <v>10606.6</v>
      </c>
      <c r="F29" s="13">
        <f>F30</f>
        <v>153</v>
      </c>
      <c r="G29" s="13">
        <f t="shared" si="0"/>
        <v>10759.6</v>
      </c>
      <c r="H29" s="13">
        <v>11025.4</v>
      </c>
      <c r="I29" s="13">
        <v>11025.4</v>
      </c>
    </row>
    <row r="30" spans="1:9" ht="25.5" outlineLevel="3">
      <c r="A30" s="6" t="s">
        <v>15</v>
      </c>
      <c r="B30" s="9" t="s">
        <v>30</v>
      </c>
      <c r="C30" s="9" t="s">
        <v>20</v>
      </c>
      <c r="D30" s="9" t="s">
        <v>16</v>
      </c>
      <c r="E30" s="12">
        <v>10606.6</v>
      </c>
      <c r="F30" s="12">
        <v>153</v>
      </c>
      <c r="G30" s="16">
        <f t="shared" si="0"/>
        <v>10759.6</v>
      </c>
      <c r="H30" s="12">
        <v>11025.4</v>
      </c>
      <c r="I30" s="12">
        <v>11025.4</v>
      </c>
    </row>
    <row r="31" spans="1:9" ht="38.25" outlineLevel="2">
      <c r="A31" s="7" t="s">
        <v>31</v>
      </c>
      <c r="B31" s="10" t="s">
        <v>30</v>
      </c>
      <c r="C31" s="10" t="s">
        <v>32</v>
      </c>
      <c r="D31" s="10" t="s">
        <v>1</v>
      </c>
      <c r="E31" s="13">
        <f>E32</f>
        <v>807.3</v>
      </c>
      <c r="F31" s="13">
        <f>F32</f>
        <v>0</v>
      </c>
      <c r="G31" s="13">
        <f t="shared" si="0"/>
        <v>807.3</v>
      </c>
      <c r="H31" s="13">
        <v>695.2</v>
      </c>
      <c r="I31" s="13">
        <v>695.2</v>
      </c>
    </row>
    <row r="32" spans="1:9" ht="25.5" outlineLevel="3">
      <c r="A32" s="6" t="s">
        <v>15</v>
      </c>
      <c r="B32" s="9" t="s">
        <v>30</v>
      </c>
      <c r="C32" s="9" t="s">
        <v>32</v>
      </c>
      <c r="D32" s="9" t="s">
        <v>16</v>
      </c>
      <c r="E32" s="12">
        <v>807.3</v>
      </c>
      <c r="F32" s="12"/>
      <c r="G32" s="16">
        <f t="shared" si="0"/>
        <v>807.3</v>
      </c>
      <c r="H32" s="12">
        <v>695.2</v>
      </c>
      <c r="I32" s="12">
        <v>695.2</v>
      </c>
    </row>
    <row r="33" spans="1:9" outlineLevel="2">
      <c r="A33" s="7" t="s">
        <v>267</v>
      </c>
      <c r="B33" s="10" t="s">
        <v>30</v>
      </c>
      <c r="C33" s="10" t="s">
        <v>23</v>
      </c>
      <c r="D33" s="10" t="s">
        <v>1</v>
      </c>
      <c r="E33" s="13">
        <f>E34</f>
        <v>5.4</v>
      </c>
      <c r="F33" s="13">
        <f>F34</f>
        <v>0</v>
      </c>
      <c r="G33" s="13">
        <f t="shared" si="0"/>
        <v>5.4</v>
      </c>
      <c r="H33" s="13"/>
      <c r="I33" s="13"/>
    </row>
    <row r="34" spans="1:9" ht="25.5" outlineLevel="3">
      <c r="A34" s="6" t="s">
        <v>15</v>
      </c>
      <c r="B34" s="9" t="s">
        <v>30</v>
      </c>
      <c r="C34" s="9" t="s">
        <v>24</v>
      </c>
      <c r="D34" s="9" t="s">
        <v>16</v>
      </c>
      <c r="E34" s="12">
        <v>5.4</v>
      </c>
      <c r="F34" s="12"/>
      <c r="G34" s="16">
        <f t="shared" si="0"/>
        <v>5.4</v>
      </c>
      <c r="H34" s="12"/>
      <c r="I34" s="12"/>
    </row>
    <row r="35" spans="1:9" outlineLevel="1">
      <c r="A35" s="7" t="s">
        <v>33</v>
      </c>
      <c r="B35" s="10" t="s">
        <v>34</v>
      </c>
      <c r="C35" s="10" t="s">
        <v>1</v>
      </c>
      <c r="D35" s="10" t="s">
        <v>1</v>
      </c>
      <c r="E35" s="13">
        <f>E36</f>
        <v>425</v>
      </c>
      <c r="F35" s="13">
        <f>F36</f>
        <v>0</v>
      </c>
      <c r="G35" s="13">
        <f t="shared" si="0"/>
        <v>425</v>
      </c>
      <c r="H35" s="13">
        <v>618</v>
      </c>
      <c r="I35" s="13">
        <v>618</v>
      </c>
    </row>
    <row r="36" spans="1:9" ht="25.5" outlineLevel="2">
      <c r="A36" s="7" t="s">
        <v>35</v>
      </c>
      <c r="B36" s="10" t="s">
        <v>34</v>
      </c>
      <c r="C36" s="10" t="s">
        <v>36</v>
      </c>
      <c r="D36" s="10" t="s">
        <v>1</v>
      </c>
      <c r="E36" s="13">
        <f>E37</f>
        <v>425</v>
      </c>
      <c r="F36" s="13">
        <f>F37</f>
        <v>0</v>
      </c>
      <c r="G36" s="13">
        <f t="shared" si="0"/>
        <v>425</v>
      </c>
      <c r="H36" s="13">
        <v>618</v>
      </c>
      <c r="I36" s="13">
        <v>618</v>
      </c>
    </row>
    <row r="37" spans="1:9" outlineLevel="3">
      <c r="A37" s="6" t="s">
        <v>37</v>
      </c>
      <c r="B37" s="9" t="s">
        <v>34</v>
      </c>
      <c r="C37" s="9" t="s">
        <v>36</v>
      </c>
      <c r="D37" s="9" t="s">
        <v>38</v>
      </c>
      <c r="E37" s="12">
        <v>425</v>
      </c>
      <c r="F37" s="12"/>
      <c r="G37" s="16">
        <f t="shared" si="0"/>
        <v>425</v>
      </c>
      <c r="H37" s="12">
        <v>618</v>
      </c>
      <c r="I37" s="12">
        <v>618</v>
      </c>
    </row>
    <row r="38" spans="1:9" outlineLevel="1">
      <c r="A38" s="7" t="s">
        <v>39</v>
      </c>
      <c r="B38" s="10" t="s">
        <v>40</v>
      </c>
      <c r="C38" s="10" t="s">
        <v>1</v>
      </c>
      <c r="D38" s="10" t="s">
        <v>1</v>
      </c>
      <c r="E38" s="13">
        <f>E39+E41+E43+E45+E47+E50+E52+E54+E56</f>
        <v>30316.300000000003</v>
      </c>
      <c r="F38" s="13">
        <f>F39+F41+F43+F45+F47+F50+F52+F54+F56</f>
        <v>1145.0999999999999</v>
      </c>
      <c r="G38" s="13">
        <f t="shared" si="0"/>
        <v>31461.4</v>
      </c>
      <c r="H38" s="13">
        <v>50232.3</v>
      </c>
      <c r="I38" s="13">
        <v>59038.7</v>
      </c>
    </row>
    <row r="39" spans="1:9" ht="25.5" outlineLevel="2">
      <c r="A39" s="7" t="s">
        <v>41</v>
      </c>
      <c r="B39" s="10" t="s">
        <v>40</v>
      </c>
      <c r="C39" s="10" t="s">
        <v>42</v>
      </c>
      <c r="D39" s="10" t="s">
        <v>1</v>
      </c>
      <c r="E39" s="13">
        <f>E40</f>
        <v>1917.1</v>
      </c>
      <c r="F39" s="13">
        <f>F40</f>
        <v>0</v>
      </c>
      <c r="G39" s="13">
        <f t="shared" si="0"/>
        <v>1917.1</v>
      </c>
      <c r="H39" s="13">
        <v>1924.7</v>
      </c>
      <c r="I39" s="13">
        <v>1924.7</v>
      </c>
    </row>
    <row r="40" spans="1:9" ht="25.5" outlineLevel="3">
      <c r="A40" s="6" t="s">
        <v>15</v>
      </c>
      <c r="B40" s="9" t="s">
        <v>40</v>
      </c>
      <c r="C40" s="9" t="s">
        <v>42</v>
      </c>
      <c r="D40" s="9" t="s">
        <v>16</v>
      </c>
      <c r="E40" s="12">
        <v>1917.1</v>
      </c>
      <c r="F40" s="12"/>
      <c r="G40" s="16">
        <f t="shared" si="0"/>
        <v>1917.1</v>
      </c>
      <c r="H40" s="12">
        <v>1924.7</v>
      </c>
      <c r="I40" s="12">
        <v>1924.7</v>
      </c>
    </row>
    <row r="41" spans="1:9" ht="38.25" outlineLevel="2">
      <c r="A41" s="7" t="s">
        <v>43</v>
      </c>
      <c r="B41" s="10" t="s">
        <v>40</v>
      </c>
      <c r="C41" s="10" t="s">
        <v>44</v>
      </c>
      <c r="D41" s="10" t="s">
        <v>1</v>
      </c>
      <c r="E41" s="13">
        <f>E42</f>
        <v>60</v>
      </c>
      <c r="F41" s="13">
        <f>F42</f>
        <v>0</v>
      </c>
      <c r="G41" s="13">
        <f t="shared" si="0"/>
        <v>60</v>
      </c>
      <c r="H41" s="13"/>
      <c r="I41" s="13"/>
    </row>
    <row r="42" spans="1:9" ht="25.5" outlineLevel="3">
      <c r="A42" s="6" t="s">
        <v>15</v>
      </c>
      <c r="B42" s="9" t="s">
        <v>40</v>
      </c>
      <c r="C42" s="9" t="s">
        <v>44</v>
      </c>
      <c r="D42" s="9" t="s">
        <v>16</v>
      </c>
      <c r="E42" s="12">
        <v>60</v>
      </c>
      <c r="F42" s="12"/>
      <c r="G42" s="16">
        <f t="shared" si="0"/>
        <v>60</v>
      </c>
      <c r="H42" s="12"/>
      <c r="I42" s="12"/>
    </row>
    <row r="43" spans="1:9" outlineLevel="2">
      <c r="A43" s="7" t="s">
        <v>19</v>
      </c>
      <c r="B43" s="10" t="s">
        <v>40</v>
      </c>
      <c r="C43" s="10" t="s">
        <v>20</v>
      </c>
      <c r="D43" s="10" t="s">
        <v>1</v>
      </c>
      <c r="E43" s="13">
        <f>E44</f>
        <v>4277.6000000000004</v>
      </c>
      <c r="F43" s="13">
        <f>F44</f>
        <v>0</v>
      </c>
      <c r="G43" s="13">
        <f t="shared" si="0"/>
        <v>4277.6000000000004</v>
      </c>
      <c r="H43" s="13">
        <v>3903.9</v>
      </c>
      <c r="I43" s="13">
        <v>3903.9</v>
      </c>
    </row>
    <row r="44" spans="1:9" ht="25.5" outlineLevel="3">
      <c r="A44" s="6" t="s">
        <v>15</v>
      </c>
      <c r="B44" s="9" t="s">
        <v>40</v>
      </c>
      <c r="C44" s="9" t="s">
        <v>20</v>
      </c>
      <c r="D44" s="9" t="s">
        <v>16</v>
      </c>
      <c r="E44" s="12">
        <v>4277.6000000000004</v>
      </c>
      <c r="F44" s="12"/>
      <c r="G44" s="16">
        <f t="shared" si="0"/>
        <v>4277.6000000000004</v>
      </c>
      <c r="H44" s="12">
        <v>3903.9</v>
      </c>
      <c r="I44" s="12">
        <v>3903.9</v>
      </c>
    </row>
    <row r="45" spans="1:9" ht="51" outlineLevel="2">
      <c r="A45" s="7" t="s">
        <v>45</v>
      </c>
      <c r="B45" s="10" t="s">
        <v>40</v>
      </c>
      <c r="C45" s="10" t="s">
        <v>46</v>
      </c>
      <c r="D45" s="10" t="s">
        <v>1</v>
      </c>
      <c r="E45" s="13">
        <f>E46</f>
        <v>350</v>
      </c>
      <c r="F45" s="13">
        <f>F46</f>
        <v>0</v>
      </c>
      <c r="G45" s="13">
        <f t="shared" si="0"/>
        <v>350</v>
      </c>
      <c r="H45" s="13">
        <v>350</v>
      </c>
      <c r="I45" s="13">
        <v>350</v>
      </c>
    </row>
    <row r="46" spans="1:9" ht="25.5" outlineLevel="3">
      <c r="A46" s="6" t="s">
        <v>15</v>
      </c>
      <c r="B46" s="9" t="s">
        <v>40</v>
      </c>
      <c r="C46" s="9" t="s">
        <v>46</v>
      </c>
      <c r="D46" s="9" t="s">
        <v>16</v>
      </c>
      <c r="E46" s="12">
        <v>350</v>
      </c>
      <c r="F46" s="12"/>
      <c r="G46" s="16">
        <f t="shared" si="0"/>
        <v>350</v>
      </c>
      <c r="H46" s="12">
        <v>350</v>
      </c>
      <c r="I46" s="12">
        <v>350</v>
      </c>
    </row>
    <row r="47" spans="1:9" ht="25.5" outlineLevel="2">
      <c r="A47" s="7" t="s">
        <v>47</v>
      </c>
      <c r="B47" s="10" t="s">
        <v>40</v>
      </c>
      <c r="C47" s="10" t="s">
        <v>48</v>
      </c>
      <c r="D47" s="10" t="s">
        <v>1</v>
      </c>
      <c r="E47" s="13">
        <f>E48+E49</f>
        <v>4949.2000000000007</v>
      </c>
      <c r="F47" s="13">
        <f>F48+F49</f>
        <v>10</v>
      </c>
      <c r="G47" s="13">
        <f t="shared" si="0"/>
        <v>4959.2000000000007</v>
      </c>
      <c r="H47" s="13">
        <v>4266.6000000000004</v>
      </c>
      <c r="I47" s="13">
        <v>4266.6000000000004</v>
      </c>
    </row>
    <row r="48" spans="1:9" ht="25.5" outlineLevel="3">
      <c r="A48" s="6" t="s">
        <v>15</v>
      </c>
      <c r="B48" s="9" t="s">
        <v>40</v>
      </c>
      <c r="C48" s="9" t="s">
        <v>48</v>
      </c>
      <c r="D48" s="9" t="s">
        <v>16</v>
      </c>
      <c r="E48" s="12">
        <v>4123.6000000000004</v>
      </c>
      <c r="F48" s="12">
        <v>10</v>
      </c>
      <c r="G48" s="16">
        <f t="shared" si="0"/>
        <v>4133.6000000000004</v>
      </c>
      <c r="H48" s="12">
        <v>4266.6000000000004</v>
      </c>
      <c r="I48" s="12">
        <v>4266.6000000000004</v>
      </c>
    </row>
    <row r="49" spans="1:9" ht="25.5" outlineLevel="3">
      <c r="A49" s="6" t="s">
        <v>15</v>
      </c>
      <c r="B49" s="9" t="s">
        <v>40</v>
      </c>
      <c r="C49" s="9" t="s">
        <v>49</v>
      </c>
      <c r="D49" s="9" t="s">
        <v>16</v>
      </c>
      <c r="E49" s="12">
        <v>825.6</v>
      </c>
      <c r="F49" s="12"/>
      <c r="G49" s="16">
        <f t="shared" si="0"/>
        <v>825.6</v>
      </c>
      <c r="H49" s="12"/>
      <c r="I49" s="12"/>
    </row>
    <row r="50" spans="1:9" outlineLevel="2">
      <c r="A50" s="7" t="s">
        <v>267</v>
      </c>
      <c r="B50" s="10" t="s">
        <v>40</v>
      </c>
      <c r="C50" s="10" t="s">
        <v>50</v>
      </c>
      <c r="D50" s="10" t="s">
        <v>1</v>
      </c>
      <c r="E50" s="13">
        <f>E51</f>
        <v>219</v>
      </c>
      <c r="F50" s="13">
        <f>F51</f>
        <v>0</v>
      </c>
      <c r="G50" s="13">
        <f t="shared" si="0"/>
        <v>219</v>
      </c>
      <c r="H50" s="13"/>
      <c r="I50" s="13"/>
    </row>
    <row r="51" spans="1:9" ht="25.5" outlineLevel="3">
      <c r="A51" s="6" t="s">
        <v>51</v>
      </c>
      <c r="B51" s="9" t="s">
        <v>40</v>
      </c>
      <c r="C51" s="9" t="s">
        <v>52</v>
      </c>
      <c r="D51" s="9" t="s">
        <v>53</v>
      </c>
      <c r="E51" s="12">
        <v>219</v>
      </c>
      <c r="F51" s="12"/>
      <c r="G51" s="16">
        <f t="shared" si="0"/>
        <v>219</v>
      </c>
      <c r="H51" s="12"/>
      <c r="I51" s="12"/>
    </row>
    <row r="52" spans="1:9" ht="25.5" outlineLevel="2">
      <c r="A52" s="7" t="s">
        <v>54</v>
      </c>
      <c r="B52" s="10" t="s">
        <v>40</v>
      </c>
      <c r="C52" s="10" t="s">
        <v>55</v>
      </c>
      <c r="D52" s="10" t="s">
        <v>1</v>
      </c>
      <c r="E52" s="13">
        <f>E53</f>
        <v>18445</v>
      </c>
      <c r="F52" s="13">
        <f>F53</f>
        <v>1135.0999999999999</v>
      </c>
      <c r="G52" s="13">
        <f t="shared" si="0"/>
        <v>19580.099999999999</v>
      </c>
      <c r="H52" s="13">
        <v>24436.7</v>
      </c>
      <c r="I52" s="13">
        <v>17453.8</v>
      </c>
    </row>
    <row r="53" spans="1:9" ht="25.5" outlineLevel="3">
      <c r="A53" s="6" t="s">
        <v>51</v>
      </c>
      <c r="B53" s="9" t="s">
        <v>40</v>
      </c>
      <c r="C53" s="9" t="s">
        <v>55</v>
      </c>
      <c r="D53" s="9" t="s">
        <v>53</v>
      </c>
      <c r="E53" s="12">
        <v>18445</v>
      </c>
      <c r="F53" s="12">
        <v>1135.0999999999999</v>
      </c>
      <c r="G53" s="16">
        <f t="shared" si="0"/>
        <v>19580.099999999999</v>
      </c>
      <c r="H53" s="12">
        <v>24436.7</v>
      </c>
      <c r="I53" s="12">
        <v>17453.8</v>
      </c>
    </row>
    <row r="54" spans="1:9" ht="63.75" outlineLevel="2">
      <c r="A54" s="7" t="s">
        <v>56</v>
      </c>
      <c r="B54" s="10" t="s">
        <v>40</v>
      </c>
      <c r="C54" s="10" t="s">
        <v>57</v>
      </c>
      <c r="D54" s="10" t="s">
        <v>1</v>
      </c>
      <c r="E54" s="13">
        <f>E55</f>
        <v>98.4</v>
      </c>
      <c r="F54" s="13">
        <f>F55</f>
        <v>0</v>
      </c>
      <c r="G54" s="13">
        <f t="shared" si="0"/>
        <v>98.4</v>
      </c>
      <c r="H54" s="13"/>
      <c r="I54" s="13"/>
    </row>
    <row r="55" spans="1:9" outlineLevel="3">
      <c r="A55" s="6" t="s">
        <v>58</v>
      </c>
      <c r="B55" s="9" t="s">
        <v>40</v>
      </c>
      <c r="C55" s="9" t="s">
        <v>57</v>
      </c>
      <c r="D55" s="9" t="s">
        <v>59</v>
      </c>
      <c r="E55" s="12">
        <v>98.4</v>
      </c>
      <c r="F55" s="12"/>
      <c r="G55" s="16">
        <f t="shared" si="0"/>
        <v>98.4</v>
      </c>
      <c r="H55" s="12"/>
      <c r="I55" s="12"/>
    </row>
    <row r="56" spans="1:9" outlineLevel="2">
      <c r="A56" s="7" t="s">
        <v>60</v>
      </c>
      <c r="B56" s="10" t="s">
        <v>40</v>
      </c>
      <c r="C56" s="10" t="s">
        <v>61</v>
      </c>
      <c r="D56" s="10" t="s">
        <v>1</v>
      </c>
      <c r="E56" s="13">
        <f>E57</f>
        <v>0</v>
      </c>
      <c r="F56" s="13">
        <f>F57</f>
        <v>0</v>
      </c>
      <c r="G56" s="13">
        <f t="shared" si="0"/>
        <v>0</v>
      </c>
      <c r="H56" s="13">
        <v>15350.4</v>
      </c>
      <c r="I56" s="13">
        <v>31139.7</v>
      </c>
    </row>
    <row r="57" spans="1:9" outlineLevel="3">
      <c r="A57" s="22" t="s">
        <v>60</v>
      </c>
      <c r="B57" s="23" t="s">
        <v>40</v>
      </c>
      <c r="C57" s="23" t="s">
        <v>61</v>
      </c>
      <c r="D57" s="23" t="s">
        <v>62</v>
      </c>
      <c r="E57" s="24"/>
      <c r="F57" s="24"/>
      <c r="G57" s="25">
        <f t="shared" si="0"/>
        <v>0</v>
      </c>
      <c r="H57" s="24">
        <v>15350.4</v>
      </c>
      <c r="I57" s="24">
        <v>31139.7</v>
      </c>
    </row>
    <row r="58" spans="1:9" s="33" customFormat="1" ht="25.5" outlineLevel="3">
      <c r="A58" s="30" t="s">
        <v>273</v>
      </c>
      <c r="B58" s="26" t="s">
        <v>264</v>
      </c>
      <c r="C58" s="31"/>
      <c r="D58" s="31"/>
      <c r="E58" s="32">
        <f>E59</f>
        <v>0</v>
      </c>
      <c r="F58" s="32">
        <f t="shared" ref="F58:I60" si="1">F59</f>
        <v>19</v>
      </c>
      <c r="G58" s="32">
        <f t="shared" si="1"/>
        <v>19</v>
      </c>
      <c r="H58" s="32">
        <f t="shared" si="1"/>
        <v>0</v>
      </c>
      <c r="I58" s="32">
        <f t="shared" si="1"/>
        <v>0</v>
      </c>
    </row>
    <row r="59" spans="1:9" s="33" customFormat="1" ht="51" outlineLevel="3">
      <c r="A59" s="38" t="s">
        <v>271</v>
      </c>
      <c r="B59" s="26" t="s">
        <v>265</v>
      </c>
      <c r="C59" s="31"/>
      <c r="D59" s="31"/>
      <c r="E59" s="32">
        <f>E60</f>
        <v>0</v>
      </c>
      <c r="F59" s="32">
        <f t="shared" si="1"/>
        <v>19</v>
      </c>
      <c r="G59" s="32">
        <f t="shared" si="1"/>
        <v>19</v>
      </c>
      <c r="H59" s="32">
        <f t="shared" si="1"/>
        <v>0</v>
      </c>
      <c r="I59" s="32">
        <f t="shared" si="1"/>
        <v>0</v>
      </c>
    </row>
    <row r="60" spans="1:9" s="33" customFormat="1" ht="51" outlineLevel="3">
      <c r="A60" s="37" t="s">
        <v>272</v>
      </c>
      <c r="B60" s="26" t="s">
        <v>265</v>
      </c>
      <c r="C60" s="31" t="s">
        <v>274</v>
      </c>
      <c r="D60" s="31"/>
      <c r="E60" s="32">
        <f>E61</f>
        <v>0</v>
      </c>
      <c r="F60" s="32">
        <f t="shared" si="1"/>
        <v>19</v>
      </c>
      <c r="G60" s="32">
        <f t="shared" si="1"/>
        <v>19</v>
      </c>
      <c r="H60" s="32">
        <f t="shared" si="1"/>
        <v>0</v>
      </c>
      <c r="I60" s="32">
        <f t="shared" si="1"/>
        <v>0</v>
      </c>
    </row>
    <row r="61" spans="1:9" ht="25.5" outlineLevel="3">
      <c r="A61" s="6" t="s">
        <v>15</v>
      </c>
      <c r="B61" s="27" t="s">
        <v>265</v>
      </c>
      <c r="C61" s="27" t="s">
        <v>274</v>
      </c>
      <c r="D61" s="27" t="s">
        <v>16</v>
      </c>
      <c r="E61" s="28"/>
      <c r="F61" s="28">
        <v>19</v>
      </c>
      <c r="G61" s="29">
        <f>E61+F61</f>
        <v>19</v>
      </c>
      <c r="H61" s="28"/>
      <c r="I61" s="28"/>
    </row>
    <row r="62" spans="1:9">
      <c r="A62" s="7" t="s">
        <v>63</v>
      </c>
      <c r="B62" s="10" t="s">
        <v>64</v>
      </c>
      <c r="C62" s="10" t="s">
        <v>1</v>
      </c>
      <c r="D62" s="10" t="s">
        <v>1</v>
      </c>
      <c r="E62" s="13">
        <f>E63+E66</f>
        <v>730</v>
      </c>
      <c r="F62" s="13">
        <f>F63+F66</f>
        <v>200</v>
      </c>
      <c r="G62" s="13">
        <f t="shared" si="0"/>
        <v>930</v>
      </c>
      <c r="H62" s="13">
        <v>300</v>
      </c>
      <c r="I62" s="13">
        <v>300</v>
      </c>
    </row>
    <row r="63" spans="1:9">
      <c r="A63" s="7" t="s">
        <v>269</v>
      </c>
      <c r="B63" s="10" t="s">
        <v>263</v>
      </c>
      <c r="C63" s="10"/>
      <c r="D63" s="10"/>
      <c r="E63" s="13">
        <f>E64</f>
        <v>0</v>
      </c>
      <c r="F63" s="13">
        <f t="shared" ref="F63" si="2">F64</f>
        <v>200</v>
      </c>
      <c r="G63" s="13">
        <f t="shared" si="0"/>
        <v>200</v>
      </c>
      <c r="H63" s="13"/>
      <c r="I63" s="13"/>
    </row>
    <row r="64" spans="1:9" ht="25.5">
      <c r="A64" s="7" t="s">
        <v>270</v>
      </c>
      <c r="B64" s="10" t="s">
        <v>263</v>
      </c>
      <c r="C64" s="10" t="s">
        <v>268</v>
      </c>
      <c r="D64" s="10"/>
      <c r="E64" s="13">
        <f>E65</f>
        <v>0</v>
      </c>
      <c r="F64" s="13">
        <f>F65</f>
        <v>200</v>
      </c>
      <c r="G64" s="13">
        <f t="shared" si="0"/>
        <v>200</v>
      </c>
      <c r="H64" s="13"/>
      <c r="I64" s="13"/>
    </row>
    <row r="65" spans="1:9" s="19" customFormat="1" ht="25.5">
      <c r="A65" s="6" t="s">
        <v>15</v>
      </c>
      <c r="B65" s="17" t="s">
        <v>263</v>
      </c>
      <c r="C65" s="17" t="s">
        <v>268</v>
      </c>
      <c r="D65" s="17" t="s">
        <v>16</v>
      </c>
      <c r="E65" s="18"/>
      <c r="F65" s="18">
        <v>200</v>
      </c>
      <c r="G65" s="13">
        <f t="shared" si="0"/>
        <v>200</v>
      </c>
      <c r="H65" s="18"/>
      <c r="I65" s="18"/>
    </row>
    <row r="66" spans="1:9" ht="25.5" outlineLevel="1">
      <c r="A66" s="7" t="s">
        <v>65</v>
      </c>
      <c r="B66" s="10" t="s">
        <v>66</v>
      </c>
      <c r="C66" s="10" t="s">
        <v>1</v>
      </c>
      <c r="D66" s="10" t="s">
        <v>1</v>
      </c>
      <c r="E66" s="13">
        <f>E67+E69</f>
        <v>730</v>
      </c>
      <c r="F66" s="13">
        <f>F67+F69</f>
        <v>0</v>
      </c>
      <c r="G66" s="13">
        <f t="shared" si="0"/>
        <v>730</v>
      </c>
      <c r="H66" s="13">
        <v>300</v>
      </c>
      <c r="I66" s="13">
        <v>300</v>
      </c>
    </row>
    <row r="67" spans="1:9" ht="25.5" outlineLevel="2">
      <c r="A67" s="7" t="s">
        <v>67</v>
      </c>
      <c r="B67" s="10" t="s">
        <v>66</v>
      </c>
      <c r="C67" s="10" t="s">
        <v>68</v>
      </c>
      <c r="D67" s="10" t="s">
        <v>1</v>
      </c>
      <c r="E67" s="13">
        <f>E68</f>
        <v>0</v>
      </c>
      <c r="F67" s="13">
        <f>F68</f>
        <v>0</v>
      </c>
      <c r="G67" s="13">
        <f t="shared" si="0"/>
        <v>0</v>
      </c>
      <c r="H67" s="13">
        <v>300</v>
      </c>
      <c r="I67" s="13">
        <v>300</v>
      </c>
    </row>
    <row r="68" spans="1:9" ht="25.5" outlineLevel="3">
      <c r="A68" s="6" t="s">
        <v>15</v>
      </c>
      <c r="B68" s="9" t="s">
        <v>66</v>
      </c>
      <c r="C68" s="9" t="s">
        <v>68</v>
      </c>
      <c r="D68" s="9" t="s">
        <v>16</v>
      </c>
      <c r="E68" s="12"/>
      <c r="F68" s="12"/>
      <c r="G68" s="13">
        <f t="shared" si="0"/>
        <v>0</v>
      </c>
      <c r="H68" s="12">
        <v>300</v>
      </c>
      <c r="I68" s="12">
        <v>300</v>
      </c>
    </row>
    <row r="69" spans="1:9" ht="38.25" outlineLevel="2">
      <c r="A69" s="7" t="s">
        <v>69</v>
      </c>
      <c r="B69" s="10" t="s">
        <v>66</v>
      </c>
      <c r="C69" s="10" t="s">
        <v>70</v>
      </c>
      <c r="D69" s="10" t="s">
        <v>1</v>
      </c>
      <c r="E69" s="13">
        <f>E70</f>
        <v>730</v>
      </c>
      <c r="F69" s="13"/>
      <c r="G69" s="13">
        <f t="shared" si="0"/>
        <v>730</v>
      </c>
      <c r="H69" s="13"/>
      <c r="I69" s="13"/>
    </row>
    <row r="70" spans="1:9" ht="25.5" outlineLevel="3">
      <c r="A70" s="6" t="s">
        <v>15</v>
      </c>
      <c r="B70" s="9" t="s">
        <v>66</v>
      </c>
      <c r="C70" s="9" t="s">
        <v>70</v>
      </c>
      <c r="D70" s="9" t="s">
        <v>16</v>
      </c>
      <c r="E70" s="12">
        <v>730</v>
      </c>
      <c r="F70" s="12"/>
      <c r="G70" s="13">
        <f t="shared" si="0"/>
        <v>730</v>
      </c>
      <c r="H70" s="12"/>
      <c r="I70" s="12"/>
    </row>
    <row r="71" spans="1:9">
      <c r="A71" s="7" t="s">
        <v>71</v>
      </c>
      <c r="B71" s="10" t="s">
        <v>72</v>
      </c>
      <c r="C71" s="10" t="s">
        <v>1</v>
      </c>
      <c r="D71" s="10" t="s">
        <v>1</v>
      </c>
      <c r="E71" s="13">
        <f>E72+E82</f>
        <v>59877.599999999999</v>
      </c>
      <c r="F71" s="13">
        <f>F72+F82</f>
        <v>6800.5999999999995</v>
      </c>
      <c r="G71" s="13">
        <f t="shared" si="0"/>
        <v>66678.2</v>
      </c>
      <c r="H71" s="13">
        <v>3460.9</v>
      </c>
      <c r="I71" s="13">
        <v>3460.9</v>
      </c>
    </row>
    <row r="72" spans="1:9" outlineLevel="1">
      <c r="A72" s="7" t="s">
        <v>73</v>
      </c>
      <c r="B72" s="10" t="s">
        <v>74</v>
      </c>
      <c r="C72" s="10" t="s">
        <v>1</v>
      </c>
      <c r="D72" s="10" t="s">
        <v>1</v>
      </c>
      <c r="E72" s="13">
        <f>E73+E77+E79+E75</f>
        <v>55723.5</v>
      </c>
      <c r="F72" s="13">
        <f>F73+F77+F79+F75</f>
        <v>6631.2</v>
      </c>
      <c r="G72" s="13">
        <f t="shared" si="0"/>
        <v>62354.7</v>
      </c>
      <c r="H72" s="13"/>
      <c r="I72" s="13"/>
    </row>
    <row r="73" spans="1:9" ht="89.25" outlineLevel="2">
      <c r="A73" s="7" t="s">
        <v>75</v>
      </c>
      <c r="B73" s="10" t="s">
        <v>74</v>
      </c>
      <c r="C73" s="10" t="s">
        <v>76</v>
      </c>
      <c r="D73" s="10" t="s">
        <v>1</v>
      </c>
      <c r="E73" s="13">
        <f>E74</f>
        <v>75.3</v>
      </c>
      <c r="F73" s="13">
        <f>F74</f>
        <v>31.2</v>
      </c>
      <c r="G73" s="13">
        <f t="shared" si="0"/>
        <v>106.5</v>
      </c>
      <c r="H73" s="13"/>
      <c r="I73" s="13"/>
    </row>
    <row r="74" spans="1:9" outlineLevel="3">
      <c r="A74" s="6" t="s">
        <v>77</v>
      </c>
      <c r="B74" s="9" t="s">
        <v>74</v>
      </c>
      <c r="C74" s="9" t="s">
        <v>78</v>
      </c>
      <c r="D74" s="9" t="s">
        <v>79</v>
      </c>
      <c r="E74" s="12">
        <v>75.3</v>
      </c>
      <c r="F74" s="12">
        <v>31.2</v>
      </c>
      <c r="G74" s="13">
        <f t="shared" si="0"/>
        <v>106.5</v>
      </c>
      <c r="H74" s="12"/>
      <c r="I74" s="12"/>
    </row>
    <row r="75" spans="1:9" s="33" customFormat="1" outlineLevel="3">
      <c r="A75" s="36" t="s">
        <v>58</v>
      </c>
      <c r="B75" s="10" t="s">
        <v>74</v>
      </c>
      <c r="C75" s="34" t="s">
        <v>225</v>
      </c>
      <c r="D75" s="34"/>
      <c r="E75" s="35">
        <f>E76</f>
        <v>0</v>
      </c>
      <c r="F75" s="35">
        <f>F76</f>
        <v>6600</v>
      </c>
      <c r="G75" s="13">
        <f t="shared" ref="G75:G138" si="3">E75+F75</f>
        <v>6600</v>
      </c>
      <c r="H75" s="35"/>
      <c r="I75" s="35"/>
    </row>
    <row r="76" spans="1:9" outlineLevel="3">
      <c r="A76" s="6" t="s">
        <v>58</v>
      </c>
      <c r="B76" s="9" t="s">
        <v>74</v>
      </c>
      <c r="C76" s="20" t="s">
        <v>225</v>
      </c>
      <c r="D76" s="20" t="s">
        <v>59</v>
      </c>
      <c r="E76" s="21"/>
      <c r="F76" s="21">
        <v>6600</v>
      </c>
      <c r="G76" s="13">
        <f t="shared" si="3"/>
        <v>6600</v>
      </c>
      <c r="H76" s="21"/>
      <c r="I76" s="21"/>
    </row>
    <row r="77" spans="1:9" ht="25.5" outlineLevel="2">
      <c r="A77" s="7" t="s">
        <v>80</v>
      </c>
      <c r="B77" s="10" t="s">
        <v>74</v>
      </c>
      <c r="C77" s="10" t="s">
        <v>81</v>
      </c>
      <c r="D77" s="10" t="s">
        <v>1</v>
      </c>
      <c r="E77" s="13">
        <f>E78</f>
        <v>22222.2</v>
      </c>
      <c r="F77" s="13">
        <f>F78</f>
        <v>0</v>
      </c>
      <c r="G77" s="13">
        <f t="shared" si="3"/>
        <v>22222.2</v>
      </c>
      <c r="H77" s="13"/>
      <c r="I77" s="13"/>
    </row>
    <row r="78" spans="1:9" outlineLevel="3">
      <c r="A78" s="6" t="s">
        <v>77</v>
      </c>
      <c r="B78" s="9" t="s">
        <v>74</v>
      </c>
      <c r="C78" s="9" t="s">
        <v>82</v>
      </c>
      <c r="D78" s="9" t="s">
        <v>79</v>
      </c>
      <c r="E78" s="12">
        <v>22222.2</v>
      </c>
      <c r="F78" s="12"/>
      <c r="G78" s="13">
        <f t="shared" si="3"/>
        <v>22222.2</v>
      </c>
      <c r="H78" s="12"/>
      <c r="I78" s="12"/>
    </row>
    <row r="79" spans="1:9" ht="38.25" outlineLevel="2">
      <c r="A79" s="7" t="s">
        <v>83</v>
      </c>
      <c r="B79" s="10" t="s">
        <v>74</v>
      </c>
      <c r="C79" s="10" t="s">
        <v>84</v>
      </c>
      <c r="D79" s="10" t="s">
        <v>1</v>
      </c>
      <c r="E79" s="13">
        <f>E80+E81</f>
        <v>33426</v>
      </c>
      <c r="F79" s="13">
        <f>F80+F81</f>
        <v>0</v>
      </c>
      <c r="G79" s="13">
        <f t="shared" si="3"/>
        <v>33426</v>
      </c>
      <c r="H79" s="13"/>
      <c r="I79" s="13"/>
    </row>
    <row r="80" spans="1:9" outlineLevel="3">
      <c r="A80" s="6" t="s">
        <v>77</v>
      </c>
      <c r="B80" s="9" t="s">
        <v>74</v>
      </c>
      <c r="C80" s="9" t="s">
        <v>85</v>
      </c>
      <c r="D80" s="9" t="s">
        <v>79</v>
      </c>
      <c r="E80" s="12">
        <v>32596</v>
      </c>
      <c r="F80" s="12"/>
      <c r="G80" s="13">
        <f t="shared" si="3"/>
        <v>32596</v>
      </c>
      <c r="H80" s="12"/>
      <c r="I80" s="12"/>
    </row>
    <row r="81" spans="1:9" outlineLevel="3">
      <c r="A81" s="6" t="s">
        <v>77</v>
      </c>
      <c r="B81" s="9" t="s">
        <v>74</v>
      </c>
      <c r="C81" s="9" t="s">
        <v>86</v>
      </c>
      <c r="D81" s="9" t="s">
        <v>79</v>
      </c>
      <c r="E81" s="12">
        <v>830</v>
      </c>
      <c r="F81" s="12"/>
      <c r="G81" s="13">
        <f t="shared" si="3"/>
        <v>830</v>
      </c>
      <c r="H81" s="12"/>
      <c r="I81" s="12"/>
    </row>
    <row r="82" spans="1:9" ht="25.5" outlineLevel="1">
      <c r="A82" s="7" t="s">
        <v>87</v>
      </c>
      <c r="B82" s="10" t="s">
        <v>88</v>
      </c>
      <c r="C82" s="10" t="s">
        <v>1</v>
      </c>
      <c r="D82" s="10" t="s">
        <v>1</v>
      </c>
      <c r="E82" s="13">
        <f>E83+E85</f>
        <v>4154.1000000000004</v>
      </c>
      <c r="F82" s="13">
        <f>F83+F85</f>
        <v>169.4</v>
      </c>
      <c r="G82" s="13">
        <f t="shared" si="3"/>
        <v>4323.5</v>
      </c>
      <c r="H82" s="13">
        <v>3460.9</v>
      </c>
      <c r="I82" s="13">
        <v>3460.9</v>
      </c>
    </row>
    <row r="83" spans="1:9" outlineLevel="2">
      <c r="A83" s="7" t="s">
        <v>267</v>
      </c>
      <c r="B83" s="10" t="s">
        <v>88</v>
      </c>
      <c r="C83" s="10" t="s">
        <v>23</v>
      </c>
      <c r="D83" s="10" t="s">
        <v>1</v>
      </c>
      <c r="E83" s="13">
        <f>E84</f>
        <v>65.099999999999994</v>
      </c>
      <c r="F83" s="13">
        <f>F84</f>
        <v>0</v>
      </c>
      <c r="G83" s="13">
        <f t="shared" si="3"/>
        <v>65.099999999999994</v>
      </c>
      <c r="H83" s="13"/>
      <c r="I83" s="13"/>
    </row>
    <row r="84" spans="1:9" ht="25.5" outlineLevel="3">
      <c r="A84" s="6" t="s">
        <v>51</v>
      </c>
      <c r="B84" s="9" t="s">
        <v>88</v>
      </c>
      <c r="C84" s="9" t="s">
        <v>24</v>
      </c>
      <c r="D84" s="9" t="s">
        <v>53</v>
      </c>
      <c r="E84" s="12">
        <v>65.099999999999994</v>
      </c>
      <c r="F84" s="12"/>
      <c r="G84" s="13">
        <f t="shared" si="3"/>
        <v>65.099999999999994</v>
      </c>
      <c r="H84" s="12"/>
      <c r="I84" s="12"/>
    </row>
    <row r="85" spans="1:9" ht="25.5" outlineLevel="2">
      <c r="A85" s="7" t="s">
        <v>54</v>
      </c>
      <c r="B85" s="10" t="s">
        <v>88</v>
      </c>
      <c r="C85" s="10" t="s">
        <v>89</v>
      </c>
      <c r="D85" s="10" t="s">
        <v>1</v>
      </c>
      <c r="E85" s="13">
        <f>E86</f>
        <v>4089</v>
      </c>
      <c r="F85" s="13">
        <f>F86</f>
        <v>169.4</v>
      </c>
      <c r="G85" s="13">
        <f t="shared" si="3"/>
        <v>4258.3999999999996</v>
      </c>
      <c r="H85" s="13">
        <v>3460.9</v>
      </c>
      <c r="I85" s="13">
        <v>3460.9</v>
      </c>
    </row>
    <row r="86" spans="1:9" ht="25.5" outlineLevel="3">
      <c r="A86" s="6" t="s">
        <v>51</v>
      </c>
      <c r="B86" s="9" t="s">
        <v>88</v>
      </c>
      <c r="C86" s="9" t="s">
        <v>89</v>
      </c>
      <c r="D86" s="9" t="s">
        <v>53</v>
      </c>
      <c r="E86" s="12">
        <v>4089</v>
      </c>
      <c r="F86" s="12">
        <v>169.4</v>
      </c>
      <c r="G86" s="13">
        <f t="shared" si="3"/>
        <v>4258.3999999999996</v>
      </c>
      <c r="H86" s="12">
        <v>3460.9</v>
      </c>
      <c r="I86" s="12">
        <v>3460.9</v>
      </c>
    </row>
    <row r="87" spans="1:9">
      <c r="A87" s="7" t="s">
        <v>90</v>
      </c>
      <c r="B87" s="10" t="s">
        <v>91</v>
      </c>
      <c r="C87" s="10" t="s">
        <v>1</v>
      </c>
      <c r="D87" s="10" t="s">
        <v>1</v>
      </c>
      <c r="E87" s="13">
        <f>E88</f>
        <v>3636.5</v>
      </c>
      <c r="F87" s="13">
        <f>F88</f>
        <v>116.6</v>
      </c>
      <c r="G87" s="13">
        <f t="shared" si="3"/>
        <v>3753.1</v>
      </c>
      <c r="H87" s="13">
        <v>3495.7</v>
      </c>
      <c r="I87" s="13">
        <v>3495.7</v>
      </c>
    </row>
    <row r="88" spans="1:9" ht="25.5" outlineLevel="1">
      <c r="A88" s="7" t="s">
        <v>92</v>
      </c>
      <c r="B88" s="10" t="s">
        <v>93</v>
      </c>
      <c r="C88" s="10" t="s">
        <v>1</v>
      </c>
      <c r="D88" s="10" t="s">
        <v>1</v>
      </c>
      <c r="E88" s="13">
        <f>E89+E91</f>
        <v>3636.5</v>
      </c>
      <c r="F88" s="13">
        <f>F89+F91</f>
        <v>116.6</v>
      </c>
      <c r="G88" s="13">
        <f t="shared" si="3"/>
        <v>3753.1</v>
      </c>
      <c r="H88" s="13">
        <v>3495.7</v>
      </c>
      <c r="I88" s="13">
        <v>3495.7</v>
      </c>
    </row>
    <row r="89" spans="1:9" outlineLevel="2">
      <c r="A89" s="7" t="s">
        <v>267</v>
      </c>
      <c r="B89" s="10" t="s">
        <v>93</v>
      </c>
      <c r="C89" s="10" t="s">
        <v>94</v>
      </c>
      <c r="D89" s="10" t="s">
        <v>1</v>
      </c>
      <c r="E89" s="13">
        <f>E90</f>
        <v>21.1</v>
      </c>
      <c r="F89" s="13">
        <f>F90</f>
        <v>0</v>
      </c>
      <c r="G89" s="13">
        <f t="shared" si="3"/>
        <v>21.1</v>
      </c>
      <c r="H89" s="13"/>
      <c r="I89" s="13"/>
    </row>
    <row r="90" spans="1:9" ht="25.5" outlineLevel="3">
      <c r="A90" s="6" t="s">
        <v>51</v>
      </c>
      <c r="B90" s="9" t="s">
        <v>93</v>
      </c>
      <c r="C90" s="9" t="s">
        <v>95</v>
      </c>
      <c r="D90" s="9" t="s">
        <v>53</v>
      </c>
      <c r="E90" s="12">
        <v>21.1</v>
      </c>
      <c r="F90" s="12"/>
      <c r="G90" s="13">
        <f t="shared" si="3"/>
        <v>21.1</v>
      </c>
      <c r="H90" s="12"/>
      <c r="I90" s="12"/>
    </row>
    <row r="91" spans="1:9" ht="25.5" outlineLevel="2">
      <c r="A91" s="7" t="s">
        <v>54</v>
      </c>
      <c r="B91" s="10" t="s">
        <v>93</v>
      </c>
      <c r="C91" s="10" t="s">
        <v>96</v>
      </c>
      <c r="D91" s="10" t="s">
        <v>1</v>
      </c>
      <c r="E91" s="13">
        <f>E92</f>
        <v>3615.4</v>
      </c>
      <c r="F91" s="13">
        <f>F92</f>
        <v>116.6</v>
      </c>
      <c r="G91" s="13">
        <f t="shared" si="3"/>
        <v>3732</v>
      </c>
      <c r="H91" s="13">
        <v>3495.7</v>
      </c>
      <c r="I91" s="13">
        <v>3495.7</v>
      </c>
    </row>
    <row r="92" spans="1:9" ht="25.5" outlineLevel="3">
      <c r="A92" s="6" t="s">
        <v>51</v>
      </c>
      <c r="B92" s="9" t="s">
        <v>93</v>
      </c>
      <c r="C92" s="9" t="s">
        <v>96</v>
      </c>
      <c r="D92" s="9" t="s">
        <v>53</v>
      </c>
      <c r="E92" s="12">
        <v>3615.4</v>
      </c>
      <c r="F92" s="12">
        <v>116.6</v>
      </c>
      <c r="G92" s="13">
        <f t="shared" si="3"/>
        <v>3732</v>
      </c>
      <c r="H92" s="12">
        <v>3495.7</v>
      </c>
      <c r="I92" s="12">
        <v>3495.7</v>
      </c>
    </row>
    <row r="93" spans="1:9">
      <c r="A93" s="7" t="s">
        <v>97</v>
      </c>
      <c r="B93" s="10" t="s">
        <v>98</v>
      </c>
      <c r="C93" s="10" t="s">
        <v>1</v>
      </c>
      <c r="D93" s="10" t="s">
        <v>1</v>
      </c>
      <c r="E93" s="13">
        <f>E94+E99+E116+E119+E128</f>
        <v>370009.19999999995</v>
      </c>
      <c r="F93" s="13">
        <f>F94+F99+F116+F119+F128</f>
        <v>10415.200000000001</v>
      </c>
      <c r="G93" s="13">
        <f t="shared" si="3"/>
        <v>380424.39999999997</v>
      </c>
      <c r="H93" s="13">
        <v>356827.9</v>
      </c>
      <c r="I93" s="13">
        <v>358536.2</v>
      </c>
    </row>
    <row r="94" spans="1:9" outlineLevel="1">
      <c r="A94" s="7" t="s">
        <v>99</v>
      </c>
      <c r="B94" s="10" t="s">
        <v>100</v>
      </c>
      <c r="C94" s="10" t="s">
        <v>1</v>
      </c>
      <c r="D94" s="10" t="s">
        <v>1</v>
      </c>
      <c r="E94" s="13">
        <f>E95+E97</f>
        <v>83280.399999999994</v>
      </c>
      <c r="F94" s="13">
        <f>F95+F97</f>
        <v>3487.6</v>
      </c>
      <c r="G94" s="13">
        <f t="shared" si="3"/>
        <v>86768</v>
      </c>
      <c r="H94" s="13">
        <v>77654.5</v>
      </c>
      <c r="I94" s="13">
        <v>79801.8</v>
      </c>
    </row>
    <row r="95" spans="1:9" outlineLevel="2">
      <c r="A95" s="7" t="s">
        <v>267</v>
      </c>
      <c r="B95" s="10" t="s">
        <v>100</v>
      </c>
      <c r="C95" s="10" t="s">
        <v>101</v>
      </c>
      <c r="D95" s="10" t="s">
        <v>1</v>
      </c>
      <c r="E95" s="13">
        <f>E96</f>
        <v>258.39999999999998</v>
      </c>
      <c r="F95" s="13">
        <f>F96</f>
        <v>0</v>
      </c>
      <c r="G95" s="13">
        <f t="shared" si="3"/>
        <v>258.39999999999998</v>
      </c>
      <c r="H95" s="13"/>
      <c r="I95" s="13"/>
    </row>
    <row r="96" spans="1:9" ht="25.5" outlineLevel="3">
      <c r="A96" s="6" t="s">
        <v>51</v>
      </c>
      <c r="B96" s="9" t="s">
        <v>100</v>
      </c>
      <c r="C96" s="9" t="s">
        <v>102</v>
      </c>
      <c r="D96" s="9" t="s">
        <v>53</v>
      </c>
      <c r="E96" s="12">
        <v>258.39999999999998</v>
      </c>
      <c r="F96" s="12"/>
      <c r="G96" s="13">
        <f t="shared" si="3"/>
        <v>258.39999999999998</v>
      </c>
      <c r="H96" s="12"/>
      <c r="I96" s="12"/>
    </row>
    <row r="97" spans="1:9" ht="25.5" outlineLevel="2">
      <c r="A97" s="7" t="s">
        <v>54</v>
      </c>
      <c r="B97" s="10" t="s">
        <v>100</v>
      </c>
      <c r="C97" s="10" t="s">
        <v>103</v>
      </c>
      <c r="D97" s="10" t="s">
        <v>1</v>
      </c>
      <c r="E97" s="13">
        <f>E98</f>
        <v>83022</v>
      </c>
      <c r="F97" s="13">
        <f>F98</f>
        <v>3487.6</v>
      </c>
      <c r="G97" s="13">
        <f t="shared" si="3"/>
        <v>86509.6</v>
      </c>
      <c r="H97" s="13">
        <v>77654.5</v>
      </c>
      <c r="I97" s="13">
        <v>79801.8</v>
      </c>
    </row>
    <row r="98" spans="1:9" ht="25.5" outlineLevel="3">
      <c r="A98" s="6" t="s">
        <v>51</v>
      </c>
      <c r="B98" s="9" t="s">
        <v>100</v>
      </c>
      <c r="C98" s="9" t="s">
        <v>103</v>
      </c>
      <c r="D98" s="9" t="s">
        <v>53</v>
      </c>
      <c r="E98" s="12">
        <v>83022</v>
      </c>
      <c r="F98" s="12">
        <v>3487.6</v>
      </c>
      <c r="G98" s="13">
        <f t="shared" si="3"/>
        <v>86509.6</v>
      </c>
      <c r="H98" s="12">
        <v>77654.5</v>
      </c>
      <c r="I98" s="12">
        <v>79801.8</v>
      </c>
    </row>
    <row r="99" spans="1:9" outlineLevel="1">
      <c r="A99" s="7" t="s">
        <v>104</v>
      </c>
      <c r="B99" s="10" t="s">
        <v>105</v>
      </c>
      <c r="C99" s="10" t="s">
        <v>1</v>
      </c>
      <c r="D99" s="10" t="s">
        <v>1</v>
      </c>
      <c r="E99" s="13">
        <f>E100+E102+E104+E106+E108+E110+E112+E114</f>
        <v>268027.69999999995</v>
      </c>
      <c r="F99" s="13">
        <f>F100+F102+F104+F106+F108+F110+F112+F114</f>
        <v>5966.3</v>
      </c>
      <c r="G99" s="13">
        <f t="shared" si="3"/>
        <v>273993.99999999994</v>
      </c>
      <c r="H99" s="13">
        <v>262574</v>
      </c>
      <c r="I99" s="13">
        <v>262574</v>
      </c>
    </row>
    <row r="100" spans="1:9" ht="77.25" customHeight="1" outlineLevel="2">
      <c r="A100" s="7" t="s">
        <v>75</v>
      </c>
      <c r="B100" s="10" t="s">
        <v>105</v>
      </c>
      <c r="C100" s="10" t="s">
        <v>76</v>
      </c>
      <c r="D100" s="10" t="s">
        <v>1</v>
      </c>
      <c r="E100" s="13">
        <f>E101</f>
        <v>9.4</v>
      </c>
      <c r="F100" s="13">
        <f>F101</f>
        <v>0</v>
      </c>
      <c r="G100" s="13">
        <f t="shared" si="3"/>
        <v>9.4</v>
      </c>
      <c r="H100" s="13"/>
      <c r="I100" s="13"/>
    </row>
    <row r="101" spans="1:9" outlineLevel="3">
      <c r="A101" s="6" t="s">
        <v>77</v>
      </c>
      <c r="B101" s="9" t="s">
        <v>105</v>
      </c>
      <c r="C101" s="9" t="s">
        <v>78</v>
      </c>
      <c r="D101" s="9" t="s">
        <v>79</v>
      </c>
      <c r="E101" s="12">
        <v>9.4</v>
      </c>
      <c r="F101" s="12"/>
      <c r="G101" s="13">
        <f t="shared" si="3"/>
        <v>9.4</v>
      </c>
      <c r="H101" s="12"/>
      <c r="I101" s="12"/>
    </row>
    <row r="102" spans="1:9" outlineLevel="2">
      <c r="A102" s="7" t="s">
        <v>267</v>
      </c>
      <c r="B102" s="10" t="s">
        <v>105</v>
      </c>
      <c r="C102" s="10" t="s">
        <v>106</v>
      </c>
      <c r="D102" s="10" t="s">
        <v>1</v>
      </c>
      <c r="E102" s="13">
        <f>E103</f>
        <v>1580.9</v>
      </c>
      <c r="F102" s="13">
        <f>F103</f>
        <v>0</v>
      </c>
      <c r="G102" s="13">
        <f t="shared" si="3"/>
        <v>1580.9</v>
      </c>
      <c r="H102" s="13"/>
      <c r="I102" s="13"/>
    </row>
    <row r="103" spans="1:9" ht="25.5" outlineLevel="3">
      <c r="A103" s="6" t="s">
        <v>51</v>
      </c>
      <c r="B103" s="9" t="s">
        <v>105</v>
      </c>
      <c r="C103" s="9" t="s">
        <v>107</v>
      </c>
      <c r="D103" s="9" t="s">
        <v>53</v>
      </c>
      <c r="E103" s="12">
        <v>1580.9</v>
      </c>
      <c r="F103" s="12"/>
      <c r="G103" s="13">
        <f t="shared" si="3"/>
        <v>1580.9</v>
      </c>
      <c r="H103" s="12"/>
      <c r="I103" s="12"/>
    </row>
    <row r="104" spans="1:9" ht="25.5" outlineLevel="2">
      <c r="A104" s="7" t="s">
        <v>54</v>
      </c>
      <c r="B104" s="10" t="s">
        <v>105</v>
      </c>
      <c r="C104" s="10" t="s">
        <v>108</v>
      </c>
      <c r="D104" s="10" t="s">
        <v>1</v>
      </c>
      <c r="E104" s="13">
        <f>E105</f>
        <v>218902</v>
      </c>
      <c r="F104" s="13">
        <f>F105</f>
        <v>4549</v>
      </c>
      <c r="G104" s="13">
        <f t="shared" si="3"/>
        <v>223451</v>
      </c>
      <c r="H104" s="13">
        <v>216263.8</v>
      </c>
      <c r="I104" s="13">
        <v>216263.8</v>
      </c>
    </row>
    <row r="105" spans="1:9" ht="25.5" outlineLevel="3">
      <c r="A105" s="6" t="s">
        <v>51</v>
      </c>
      <c r="B105" s="9" t="s">
        <v>105</v>
      </c>
      <c r="C105" s="9" t="s">
        <v>108</v>
      </c>
      <c r="D105" s="9" t="s">
        <v>53</v>
      </c>
      <c r="E105" s="12">
        <v>218902</v>
      </c>
      <c r="F105" s="12">
        <v>4549</v>
      </c>
      <c r="G105" s="13">
        <f t="shared" si="3"/>
        <v>223451</v>
      </c>
      <c r="H105" s="12">
        <v>216263.8</v>
      </c>
      <c r="I105" s="12">
        <v>216263.8</v>
      </c>
    </row>
    <row r="106" spans="1:9" outlineLevel="2">
      <c r="A106" s="7" t="s">
        <v>267</v>
      </c>
      <c r="B106" s="10" t="s">
        <v>105</v>
      </c>
      <c r="C106" s="10" t="s">
        <v>109</v>
      </c>
      <c r="D106" s="10" t="s">
        <v>1</v>
      </c>
      <c r="E106" s="13">
        <f>E107</f>
        <v>143.5</v>
      </c>
      <c r="F106" s="13">
        <f>F107</f>
        <v>0</v>
      </c>
      <c r="G106" s="13">
        <f t="shared" si="3"/>
        <v>143.5</v>
      </c>
      <c r="H106" s="13"/>
      <c r="I106" s="13"/>
    </row>
    <row r="107" spans="1:9" ht="25.5" outlineLevel="3">
      <c r="A107" s="6" t="s">
        <v>51</v>
      </c>
      <c r="B107" s="9" t="s">
        <v>105</v>
      </c>
      <c r="C107" s="9" t="s">
        <v>110</v>
      </c>
      <c r="D107" s="9" t="s">
        <v>53</v>
      </c>
      <c r="E107" s="12">
        <v>143.5</v>
      </c>
      <c r="F107" s="12"/>
      <c r="G107" s="13">
        <f t="shared" si="3"/>
        <v>143.5</v>
      </c>
      <c r="H107" s="12"/>
      <c r="I107" s="12"/>
    </row>
    <row r="108" spans="1:9" ht="25.5" outlineLevel="2">
      <c r="A108" s="7" t="s">
        <v>54</v>
      </c>
      <c r="B108" s="10" t="s">
        <v>105</v>
      </c>
      <c r="C108" s="10" t="s">
        <v>111</v>
      </c>
      <c r="D108" s="10" t="s">
        <v>1</v>
      </c>
      <c r="E108" s="13">
        <f>E109</f>
        <v>40889.4</v>
      </c>
      <c r="F108" s="13">
        <f>F109</f>
        <v>1417.3</v>
      </c>
      <c r="G108" s="13">
        <f t="shared" si="3"/>
        <v>42306.700000000004</v>
      </c>
      <c r="H108" s="13">
        <v>39807.699999999997</v>
      </c>
      <c r="I108" s="13">
        <v>39807.699999999997</v>
      </c>
    </row>
    <row r="109" spans="1:9" ht="25.5" outlineLevel="3">
      <c r="A109" s="6" t="s">
        <v>51</v>
      </c>
      <c r="B109" s="9" t="s">
        <v>105</v>
      </c>
      <c r="C109" s="9" t="s">
        <v>111</v>
      </c>
      <c r="D109" s="9" t="s">
        <v>53</v>
      </c>
      <c r="E109" s="12">
        <v>40889.4</v>
      </c>
      <c r="F109" s="12">
        <f>697.8+719.5</f>
        <v>1417.3</v>
      </c>
      <c r="G109" s="13">
        <f t="shared" si="3"/>
        <v>42306.700000000004</v>
      </c>
      <c r="H109" s="12">
        <v>39807.699999999997</v>
      </c>
      <c r="I109" s="12">
        <v>39807.699999999997</v>
      </c>
    </row>
    <row r="110" spans="1:9" outlineLevel="2">
      <c r="A110" s="7" t="s">
        <v>112</v>
      </c>
      <c r="B110" s="10" t="s">
        <v>105</v>
      </c>
      <c r="C110" s="10" t="s">
        <v>113</v>
      </c>
      <c r="D110" s="10" t="s">
        <v>1</v>
      </c>
      <c r="E110" s="13">
        <f>E111</f>
        <v>1860.5</v>
      </c>
      <c r="F110" s="13">
        <f>F111</f>
        <v>0</v>
      </c>
      <c r="G110" s="13">
        <f t="shared" si="3"/>
        <v>1860.5</v>
      </c>
      <c r="H110" s="13">
        <v>1860.5</v>
      </c>
      <c r="I110" s="13">
        <v>1860.5</v>
      </c>
    </row>
    <row r="111" spans="1:9" ht="25.5" outlineLevel="3">
      <c r="A111" s="6" t="s">
        <v>114</v>
      </c>
      <c r="B111" s="9" t="s">
        <v>105</v>
      </c>
      <c r="C111" s="9" t="s">
        <v>113</v>
      </c>
      <c r="D111" s="9" t="s">
        <v>115</v>
      </c>
      <c r="E111" s="12">
        <v>1860.5</v>
      </c>
      <c r="F111" s="12"/>
      <c r="G111" s="13">
        <f t="shared" si="3"/>
        <v>1860.5</v>
      </c>
      <c r="H111" s="12">
        <v>1860.5</v>
      </c>
      <c r="I111" s="12">
        <v>1860.5</v>
      </c>
    </row>
    <row r="112" spans="1:9" ht="25.5" outlineLevel="2">
      <c r="A112" s="7" t="s">
        <v>116</v>
      </c>
      <c r="B112" s="10" t="s">
        <v>105</v>
      </c>
      <c r="C112" s="10" t="s">
        <v>117</v>
      </c>
      <c r="D112" s="10" t="s">
        <v>1</v>
      </c>
      <c r="E112" s="13">
        <f>E113</f>
        <v>4299.2</v>
      </c>
      <c r="F112" s="13">
        <f>F113</f>
        <v>0</v>
      </c>
      <c r="G112" s="13">
        <f t="shared" si="3"/>
        <v>4299.2</v>
      </c>
      <c r="H112" s="13">
        <v>4299.2</v>
      </c>
      <c r="I112" s="13">
        <v>4299.2</v>
      </c>
    </row>
    <row r="113" spans="1:9" ht="25.5" outlineLevel="3">
      <c r="A113" s="6" t="s">
        <v>51</v>
      </c>
      <c r="B113" s="9" t="s">
        <v>105</v>
      </c>
      <c r="C113" s="9" t="s">
        <v>117</v>
      </c>
      <c r="D113" s="9" t="s">
        <v>53</v>
      </c>
      <c r="E113" s="12">
        <v>4299.2</v>
      </c>
      <c r="F113" s="12"/>
      <c r="G113" s="13">
        <f t="shared" si="3"/>
        <v>4299.2</v>
      </c>
      <c r="H113" s="12">
        <v>4299.2</v>
      </c>
      <c r="I113" s="12">
        <v>4299.2</v>
      </c>
    </row>
    <row r="114" spans="1:9" ht="114.75" outlineLevel="2">
      <c r="A114" s="15" t="s">
        <v>118</v>
      </c>
      <c r="B114" s="10" t="s">
        <v>105</v>
      </c>
      <c r="C114" s="10" t="s">
        <v>119</v>
      </c>
      <c r="D114" s="10" t="s">
        <v>1</v>
      </c>
      <c r="E114" s="13">
        <f>E115</f>
        <v>342.8</v>
      </c>
      <c r="F114" s="13">
        <f>F115</f>
        <v>0</v>
      </c>
      <c r="G114" s="13">
        <f t="shared" si="3"/>
        <v>342.8</v>
      </c>
      <c r="H114" s="13">
        <v>342.8</v>
      </c>
      <c r="I114" s="13">
        <v>342.8</v>
      </c>
    </row>
    <row r="115" spans="1:9" outlineLevel="3">
      <c r="A115" s="6" t="s">
        <v>58</v>
      </c>
      <c r="B115" s="9" t="s">
        <v>105</v>
      </c>
      <c r="C115" s="9" t="s">
        <v>119</v>
      </c>
      <c r="D115" s="9" t="s">
        <v>59</v>
      </c>
      <c r="E115" s="12">
        <v>342.8</v>
      </c>
      <c r="F115" s="12"/>
      <c r="G115" s="13">
        <f t="shared" si="3"/>
        <v>342.8</v>
      </c>
      <c r="H115" s="12">
        <v>342.8</v>
      </c>
      <c r="I115" s="12">
        <v>342.8</v>
      </c>
    </row>
    <row r="116" spans="1:9" ht="38.25" outlineLevel="1">
      <c r="A116" s="7" t="s">
        <v>120</v>
      </c>
      <c r="B116" s="10" t="s">
        <v>121</v>
      </c>
      <c r="C116" s="10" t="s">
        <v>1</v>
      </c>
      <c r="D116" s="10" t="s">
        <v>1</v>
      </c>
      <c r="E116" s="13">
        <f>E117</f>
        <v>120</v>
      </c>
      <c r="F116" s="13">
        <f>F117</f>
        <v>0</v>
      </c>
      <c r="G116" s="13">
        <f t="shared" si="3"/>
        <v>120</v>
      </c>
      <c r="H116" s="13"/>
      <c r="I116" s="13"/>
    </row>
    <row r="117" spans="1:9" ht="25.5" outlineLevel="2">
      <c r="A117" s="7" t="s">
        <v>122</v>
      </c>
      <c r="B117" s="10" t="s">
        <v>121</v>
      </c>
      <c r="C117" s="10" t="s">
        <v>123</v>
      </c>
      <c r="D117" s="10" t="s">
        <v>1</v>
      </c>
      <c r="E117" s="13">
        <f>E118</f>
        <v>120</v>
      </c>
      <c r="F117" s="13">
        <f>F118</f>
        <v>0</v>
      </c>
      <c r="G117" s="13">
        <f t="shared" si="3"/>
        <v>120</v>
      </c>
      <c r="H117" s="13"/>
      <c r="I117" s="13"/>
    </row>
    <row r="118" spans="1:9" ht="25.5" outlineLevel="3">
      <c r="A118" s="6" t="s">
        <v>15</v>
      </c>
      <c r="B118" s="9" t="s">
        <v>121</v>
      </c>
      <c r="C118" s="9" t="s">
        <v>123</v>
      </c>
      <c r="D118" s="9" t="s">
        <v>16</v>
      </c>
      <c r="E118" s="12">
        <v>120</v>
      </c>
      <c r="F118" s="12"/>
      <c r="G118" s="13">
        <f t="shared" si="3"/>
        <v>120</v>
      </c>
      <c r="H118" s="12"/>
      <c r="I118" s="12"/>
    </row>
    <row r="119" spans="1:9" ht="25.5" outlineLevel="1">
      <c r="A119" s="7" t="s">
        <v>124</v>
      </c>
      <c r="B119" s="10" t="s">
        <v>125</v>
      </c>
      <c r="C119" s="10" t="s">
        <v>1</v>
      </c>
      <c r="D119" s="10" t="s">
        <v>1</v>
      </c>
      <c r="E119" s="13">
        <f>E120+E122+E124+E126</f>
        <v>9202.2999999999993</v>
      </c>
      <c r="F119" s="13">
        <f>F120+F122+F124+F126</f>
        <v>765.1</v>
      </c>
      <c r="G119" s="13">
        <f t="shared" si="3"/>
        <v>9967.4</v>
      </c>
      <c r="H119" s="13">
        <v>8500.6</v>
      </c>
      <c r="I119" s="13">
        <v>8500.6</v>
      </c>
    </row>
    <row r="120" spans="1:9" outlineLevel="2">
      <c r="A120" s="7" t="s">
        <v>267</v>
      </c>
      <c r="B120" s="10" t="s">
        <v>125</v>
      </c>
      <c r="C120" s="10" t="s">
        <v>126</v>
      </c>
      <c r="D120" s="10" t="s">
        <v>1</v>
      </c>
      <c r="E120" s="13">
        <f>E121</f>
        <v>1.7</v>
      </c>
      <c r="F120" s="13">
        <f>F121</f>
        <v>0</v>
      </c>
      <c r="G120" s="13">
        <f t="shared" si="3"/>
        <v>1.7</v>
      </c>
      <c r="H120" s="13"/>
      <c r="I120" s="13"/>
    </row>
    <row r="121" spans="1:9" ht="25.5" outlineLevel="3">
      <c r="A121" s="6" t="s">
        <v>51</v>
      </c>
      <c r="B121" s="9" t="s">
        <v>125</v>
      </c>
      <c r="C121" s="9" t="s">
        <v>127</v>
      </c>
      <c r="D121" s="9" t="s">
        <v>53</v>
      </c>
      <c r="E121" s="12">
        <v>1.7</v>
      </c>
      <c r="F121" s="12"/>
      <c r="G121" s="13">
        <f t="shared" si="3"/>
        <v>1.7</v>
      </c>
      <c r="H121" s="12"/>
      <c r="I121" s="12"/>
    </row>
    <row r="122" spans="1:9" ht="25.5" outlineLevel="2">
      <c r="A122" s="7" t="s">
        <v>54</v>
      </c>
      <c r="B122" s="10" t="s">
        <v>125</v>
      </c>
      <c r="C122" s="10" t="s">
        <v>128</v>
      </c>
      <c r="D122" s="10" t="s">
        <v>1</v>
      </c>
      <c r="E122" s="13">
        <f>E123</f>
        <v>2355.5</v>
      </c>
      <c r="F122" s="13">
        <f>F123</f>
        <v>93.1</v>
      </c>
      <c r="G122" s="13">
        <f t="shared" si="3"/>
        <v>2448.6</v>
      </c>
      <c r="H122" s="13">
        <v>2407.8000000000002</v>
      </c>
      <c r="I122" s="13">
        <v>2407.8000000000002</v>
      </c>
    </row>
    <row r="123" spans="1:9" ht="25.5" outlineLevel="3">
      <c r="A123" s="6" t="s">
        <v>51</v>
      </c>
      <c r="B123" s="9" t="s">
        <v>125</v>
      </c>
      <c r="C123" s="9" t="s">
        <v>128</v>
      </c>
      <c r="D123" s="9" t="s">
        <v>53</v>
      </c>
      <c r="E123" s="12">
        <v>2355.5</v>
      </c>
      <c r="F123" s="12">
        <v>93.1</v>
      </c>
      <c r="G123" s="13">
        <f t="shared" si="3"/>
        <v>2448.6</v>
      </c>
      <c r="H123" s="12">
        <v>2407.8000000000002</v>
      </c>
      <c r="I123" s="12">
        <v>2407.8000000000002</v>
      </c>
    </row>
    <row r="124" spans="1:9" ht="25.5" outlineLevel="2">
      <c r="A124" s="7" t="s">
        <v>129</v>
      </c>
      <c r="B124" s="10" t="s">
        <v>125</v>
      </c>
      <c r="C124" s="10" t="s">
        <v>130</v>
      </c>
      <c r="D124" s="10" t="s">
        <v>1</v>
      </c>
      <c r="E124" s="13">
        <f>E125</f>
        <v>6808.8</v>
      </c>
      <c r="F124" s="13">
        <f>F125</f>
        <v>672</v>
      </c>
      <c r="G124" s="13">
        <f t="shared" si="3"/>
        <v>7480.8</v>
      </c>
      <c r="H124" s="13">
        <v>6092.8</v>
      </c>
      <c r="I124" s="13">
        <v>6092.8</v>
      </c>
    </row>
    <row r="125" spans="1:9" outlineLevel="3">
      <c r="A125" s="6" t="s">
        <v>131</v>
      </c>
      <c r="B125" s="9" t="s">
        <v>125</v>
      </c>
      <c r="C125" s="9" t="s">
        <v>130</v>
      </c>
      <c r="D125" s="9" t="s">
        <v>132</v>
      </c>
      <c r="E125" s="12">
        <v>6808.8</v>
      </c>
      <c r="F125" s="12">
        <v>672</v>
      </c>
      <c r="G125" s="13">
        <f t="shared" si="3"/>
        <v>7480.8</v>
      </c>
      <c r="H125" s="12">
        <v>6092.8</v>
      </c>
      <c r="I125" s="12">
        <v>6092.8</v>
      </c>
    </row>
    <row r="126" spans="1:9" outlineLevel="2">
      <c r="A126" s="7" t="s">
        <v>267</v>
      </c>
      <c r="B126" s="10" t="s">
        <v>125</v>
      </c>
      <c r="C126" s="10" t="s">
        <v>133</v>
      </c>
      <c r="D126" s="10" t="s">
        <v>1</v>
      </c>
      <c r="E126" s="13">
        <f>E127</f>
        <v>36.299999999999997</v>
      </c>
      <c r="F126" s="13">
        <f>F127</f>
        <v>0</v>
      </c>
      <c r="G126" s="13">
        <f t="shared" si="3"/>
        <v>36.299999999999997</v>
      </c>
      <c r="H126" s="13"/>
      <c r="I126" s="13"/>
    </row>
    <row r="127" spans="1:9" outlineLevel="3">
      <c r="A127" s="6" t="s">
        <v>131</v>
      </c>
      <c r="B127" s="9" t="s">
        <v>125</v>
      </c>
      <c r="C127" s="9" t="s">
        <v>134</v>
      </c>
      <c r="D127" s="9" t="s">
        <v>132</v>
      </c>
      <c r="E127" s="12">
        <v>36.299999999999997</v>
      </c>
      <c r="F127" s="12"/>
      <c r="G127" s="13">
        <f t="shared" si="3"/>
        <v>36.299999999999997</v>
      </c>
      <c r="H127" s="12"/>
      <c r="I127" s="12"/>
    </row>
    <row r="128" spans="1:9" outlineLevel="1">
      <c r="A128" s="7" t="s">
        <v>135</v>
      </c>
      <c r="B128" s="10" t="s">
        <v>136</v>
      </c>
      <c r="C128" s="10" t="s">
        <v>1</v>
      </c>
      <c r="D128" s="10" t="s">
        <v>1</v>
      </c>
      <c r="E128" s="13">
        <f>E129+E131+E133+E135+E138+E141</f>
        <v>9378.7999999999993</v>
      </c>
      <c r="F128" s="13">
        <f>F129+F131+F133+F135+F138+F141</f>
        <v>196.2</v>
      </c>
      <c r="G128" s="13">
        <f t="shared" si="3"/>
        <v>9575</v>
      </c>
      <c r="H128" s="13">
        <v>8098.8</v>
      </c>
      <c r="I128" s="13">
        <v>7659.8</v>
      </c>
    </row>
    <row r="129" spans="1:9" outlineLevel="2">
      <c r="A129" s="7" t="s">
        <v>19</v>
      </c>
      <c r="B129" s="10" t="s">
        <v>136</v>
      </c>
      <c r="C129" s="10" t="s">
        <v>20</v>
      </c>
      <c r="D129" s="10" t="s">
        <v>1</v>
      </c>
      <c r="E129" s="13">
        <f>E130</f>
        <v>2272.9</v>
      </c>
      <c r="F129" s="13">
        <f>F130</f>
        <v>0</v>
      </c>
      <c r="G129" s="13">
        <f t="shared" si="3"/>
        <v>2272.9</v>
      </c>
      <c r="H129" s="13">
        <v>2152</v>
      </c>
      <c r="I129" s="13">
        <v>2152</v>
      </c>
    </row>
    <row r="130" spans="1:9" ht="25.5" outlineLevel="3">
      <c r="A130" s="6" t="s">
        <v>15</v>
      </c>
      <c r="B130" s="9" t="s">
        <v>136</v>
      </c>
      <c r="C130" s="9" t="s">
        <v>20</v>
      </c>
      <c r="D130" s="9" t="s">
        <v>16</v>
      </c>
      <c r="E130" s="12">
        <v>2272.9</v>
      </c>
      <c r="F130" s="12"/>
      <c r="G130" s="13">
        <f t="shared" si="3"/>
        <v>2272.9</v>
      </c>
      <c r="H130" s="12">
        <v>2152</v>
      </c>
      <c r="I130" s="12">
        <v>2152</v>
      </c>
    </row>
    <row r="131" spans="1:9" outlineLevel="2">
      <c r="A131" s="7" t="s">
        <v>267</v>
      </c>
      <c r="B131" s="10" t="s">
        <v>136</v>
      </c>
      <c r="C131" s="10" t="s">
        <v>137</v>
      </c>
      <c r="D131" s="10" t="s">
        <v>1</v>
      </c>
      <c r="E131" s="13">
        <f>E132</f>
        <v>0.5</v>
      </c>
      <c r="F131" s="13">
        <f>F132</f>
        <v>0</v>
      </c>
      <c r="G131" s="13">
        <f t="shared" si="3"/>
        <v>0.5</v>
      </c>
      <c r="H131" s="13"/>
      <c r="I131" s="13"/>
    </row>
    <row r="132" spans="1:9" ht="25.5" outlineLevel="3">
      <c r="A132" s="6" t="s">
        <v>51</v>
      </c>
      <c r="B132" s="9" t="s">
        <v>136</v>
      </c>
      <c r="C132" s="9" t="s">
        <v>138</v>
      </c>
      <c r="D132" s="9" t="s">
        <v>53</v>
      </c>
      <c r="E132" s="12">
        <v>0.5</v>
      </c>
      <c r="F132" s="12"/>
      <c r="G132" s="13">
        <f t="shared" si="3"/>
        <v>0.5</v>
      </c>
      <c r="H132" s="12"/>
      <c r="I132" s="12"/>
    </row>
    <row r="133" spans="1:9" ht="25.5" outlineLevel="2">
      <c r="A133" s="7" t="s">
        <v>54</v>
      </c>
      <c r="B133" s="10" t="s">
        <v>136</v>
      </c>
      <c r="C133" s="10" t="s">
        <v>139</v>
      </c>
      <c r="D133" s="10" t="s">
        <v>1</v>
      </c>
      <c r="E133" s="13">
        <f>E134</f>
        <v>5614.4</v>
      </c>
      <c r="F133" s="13">
        <f>F134</f>
        <v>196.2</v>
      </c>
      <c r="G133" s="13">
        <f t="shared" si="3"/>
        <v>5810.5999999999995</v>
      </c>
      <c r="H133" s="13">
        <v>5233.3</v>
      </c>
      <c r="I133" s="13">
        <v>5233.3</v>
      </c>
    </row>
    <row r="134" spans="1:9" ht="25.5" outlineLevel="3">
      <c r="A134" s="6" t="s">
        <v>51</v>
      </c>
      <c r="B134" s="9" t="s">
        <v>136</v>
      </c>
      <c r="C134" s="9" t="s">
        <v>139</v>
      </c>
      <c r="D134" s="9" t="s">
        <v>53</v>
      </c>
      <c r="E134" s="12">
        <v>5614.4</v>
      </c>
      <c r="F134" s="12">
        <v>196.2</v>
      </c>
      <c r="G134" s="13">
        <f t="shared" si="3"/>
        <v>5810.5999999999995</v>
      </c>
      <c r="H134" s="12">
        <v>5233.3</v>
      </c>
      <c r="I134" s="12">
        <v>5233.3</v>
      </c>
    </row>
    <row r="135" spans="1:9" ht="51.75" customHeight="1" outlineLevel="2">
      <c r="A135" s="7" t="s">
        <v>140</v>
      </c>
      <c r="B135" s="10" t="s">
        <v>136</v>
      </c>
      <c r="C135" s="10" t="s">
        <v>141</v>
      </c>
      <c r="D135" s="10" t="s">
        <v>1</v>
      </c>
      <c r="E135" s="13">
        <f>E136+E137</f>
        <v>137</v>
      </c>
      <c r="F135" s="13">
        <f>F136+F137</f>
        <v>0</v>
      </c>
      <c r="G135" s="13">
        <f t="shared" si="3"/>
        <v>137</v>
      </c>
      <c r="H135" s="13">
        <v>37</v>
      </c>
      <c r="I135" s="13"/>
    </row>
    <row r="136" spans="1:9" outlineLevel="3">
      <c r="A136" s="6" t="s">
        <v>142</v>
      </c>
      <c r="B136" s="9" t="s">
        <v>136</v>
      </c>
      <c r="C136" s="9" t="s">
        <v>141</v>
      </c>
      <c r="D136" s="9" t="s">
        <v>143</v>
      </c>
      <c r="E136" s="12">
        <v>120</v>
      </c>
      <c r="F136" s="12"/>
      <c r="G136" s="13">
        <f t="shared" si="3"/>
        <v>120</v>
      </c>
      <c r="H136" s="12">
        <v>20</v>
      </c>
      <c r="I136" s="12"/>
    </row>
    <row r="137" spans="1:9" outlineLevel="3">
      <c r="A137" s="6" t="s">
        <v>144</v>
      </c>
      <c r="B137" s="9" t="s">
        <v>136</v>
      </c>
      <c r="C137" s="9" t="s">
        <v>141</v>
      </c>
      <c r="D137" s="9" t="s">
        <v>145</v>
      </c>
      <c r="E137" s="12">
        <v>17</v>
      </c>
      <c r="F137" s="12"/>
      <c r="G137" s="13">
        <f t="shared" si="3"/>
        <v>17</v>
      </c>
      <c r="H137" s="12">
        <v>17</v>
      </c>
      <c r="I137" s="12"/>
    </row>
    <row r="138" spans="1:9" ht="63.75" outlineLevel="2">
      <c r="A138" s="7" t="s">
        <v>146</v>
      </c>
      <c r="B138" s="10" t="s">
        <v>136</v>
      </c>
      <c r="C138" s="10" t="s">
        <v>147</v>
      </c>
      <c r="D138" s="10" t="s">
        <v>1</v>
      </c>
      <c r="E138" s="13">
        <f>E139+E140</f>
        <v>30</v>
      </c>
      <c r="F138" s="13">
        <f>F139+F140</f>
        <v>0</v>
      </c>
      <c r="G138" s="13">
        <f t="shared" si="3"/>
        <v>30</v>
      </c>
      <c r="H138" s="13"/>
      <c r="I138" s="13"/>
    </row>
    <row r="139" spans="1:9" outlineLevel="3">
      <c r="A139" s="6" t="s">
        <v>142</v>
      </c>
      <c r="B139" s="9" t="s">
        <v>136</v>
      </c>
      <c r="C139" s="9" t="s">
        <v>147</v>
      </c>
      <c r="D139" s="9" t="s">
        <v>143</v>
      </c>
      <c r="E139" s="12">
        <v>10</v>
      </c>
      <c r="F139" s="12"/>
      <c r="G139" s="13">
        <f t="shared" ref="G139:G202" si="4">E139+F139</f>
        <v>10</v>
      </c>
      <c r="H139" s="12"/>
      <c r="I139" s="12"/>
    </row>
    <row r="140" spans="1:9" outlineLevel="3">
      <c r="A140" s="6" t="s">
        <v>144</v>
      </c>
      <c r="B140" s="9" t="s">
        <v>136</v>
      </c>
      <c r="C140" s="9" t="s">
        <v>147</v>
      </c>
      <c r="D140" s="9" t="s">
        <v>145</v>
      </c>
      <c r="E140" s="12">
        <v>20</v>
      </c>
      <c r="F140" s="12"/>
      <c r="G140" s="13">
        <f t="shared" si="4"/>
        <v>20</v>
      </c>
      <c r="H140" s="12"/>
      <c r="I140" s="12"/>
    </row>
    <row r="141" spans="1:9" ht="51" outlineLevel="2">
      <c r="A141" s="7" t="s">
        <v>148</v>
      </c>
      <c r="B141" s="10" t="s">
        <v>136</v>
      </c>
      <c r="C141" s="10" t="s">
        <v>149</v>
      </c>
      <c r="D141" s="10" t="s">
        <v>1</v>
      </c>
      <c r="E141" s="13">
        <f>E142</f>
        <v>1324</v>
      </c>
      <c r="F141" s="13">
        <f>F142</f>
        <v>0</v>
      </c>
      <c r="G141" s="13">
        <f t="shared" si="4"/>
        <v>1324</v>
      </c>
      <c r="H141" s="13">
        <v>676.5</v>
      </c>
      <c r="I141" s="13">
        <v>274.5</v>
      </c>
    </row>
    <row r="142" spans="1:9" outlineLevel="3">
      <c r="A142" s="6" t="s">
        <v>142</v>
      </c>
      <c r="B142" s="9" t="s">
        <v>136</v>
      </c>
      <c r="C142" s="9" t="s">
        <v>149</v>
      </c>
      <c r="D142" s="9" t="s">
        <v>143</v>
      </c>
      <c r="E142" s="12">
        <v>1324</v>
      </c>
      <c r="F142" s="12"/>
      <c r="G142" s="13">
        <f t="shared" si="4"/>
        <v>1324</v>
      </c>
      <c r="H142" s="12">
        <v>676.5</v>
      </c>
      <c r="I142" s="12">
        <v>274.5</v>
      </c>
    </row>
    <row r="143" spans="1:9">
      <c r="A143" s="7" t="s">
        <v>150</v>
      </c>
      <c r="B143" s="10" t="s">
        <v>151</v>
      </c>
      <c r="C143" s="10" t="s">
        <v>1</v>
      </c>
      <c r="D143" s="10" t="s">
        <v>1</v>
      </c>
      <c r="E143" s="13">
        <f>E144+E159</f>
        <v>20204.199999999997</v>
      </c>
      <c r="F143" s="13">
        <f>F144+F159</f>
        <v>1483</v>
      </c>
      <c r="G143" s="13">
        <f t="shared" si="4"/>
        <v>21687.199999999997</v>
      </c>
      <c r="H143" s="13">
        <v>17646.099999999999</v>
      </c>
      <c r="I143" s="13">
        <v>17115</v>
      </c>
    </row>
    <row r="144" spans="1:9" outlineLevel="1">
      <c r="A144" s="7" t="s">
        <v>152</v>
      </c>
      <c r="B144" s="10" t="s">
        <v>153</v>
      </c>
      <c r="C144" s="10" t="s">
        <v>1</v>
      </c>
      <c r="D144" s="10" t="s">
        <v>1</v>
      </c>
      <c r="E144" s="13">
        <f>E145+E147+E149+E151+E153+E155+E157</f>
        <v>18071.099999999999</v>
      </c>
      <c r="F144" s="13">
        <f>F145+F147+F149+F151+F153+F155+F157</f>
        <v>1483</v>
      </c>
      <c r="G144" s="13">
        <f t="shared" si="4"/>
        <v>19554.099999999999</v>
      </c>
      <c r="H144" s="13">
        <v>15486</v>
      </c>
      <c r="I144" s="13">
        <v>15486</v>
      </c>
    </row>
    <row r="145" spans="1:9" outlineLevel="2">
      <c r="A145" s="7" t="s">
        <v>267</v>
      </c>
      <c r="B145" s="10" t="s">
        <v>153</v>
      </c>
      <c r="C145" s="10" t="s">
        <v>154</v>
      </c>
      <c r="D145" s="10" t="s">
        <v>1</v>
      </c>
      <c r="E145" s="13">
        <f>E146</f>
        <v>37</v>
      </c>
      <c r="F145" s="13">
        <f>F146</f>
        <v>0</v>
      </c>
      <c r="G145" s="13">
        <f t="shared" si="4"/>
        <v>37</v>
      </c>
      <c r="H145" s="13"/>
      <c r="I145" s="13"/>
    </row>
    <row r="146" spans="1:9" ht="25.5" outlineLevel="3">
      <c r="A146" s="6" t="s">
        <v>51</v>
      </c>
      <c r="B146" s="9" t="s">
        <v>153</v>
      </c>
      <c r="C146" s="9" t="s">
        <v>155</v>
      </c>
      <c r="D146" s="9" t="s">
        <v>53</v>
      </c>
      <c r="E146" s="12">
        <v>37</v>
      </c>
      <c r="F146" s="12"/>
      <c r="G146" s="13">
        <f t="shared" si="4"/>
        <v>37</v>
      </c>
      <c r="H146" s="12"/>
      <c r="I146" s="12"/>
    </row>
    <row r="147" spans="1:9" ht="25.5" outlineLevel="2">
      <c r="A147" s="7" t="s">
        <v>54</v>
      </c>
      <c r="B147" s="10" t="s">
        <v>153</v>
      </c>
      <c r="C147" s="10" t="s">
        <v>156</v>
      </c>
      <c r="D147" s="10" t="s">
        <v>1</v>
      </c>
      <c r="E147" s="13">
        <f>E148</f>
        <v>9968.6</v>
      </c>
      <c r="F147" s="13">
        <f>F148</f>
        <v>1198.2</v>
      </c>
      <c r="G147" s="13">
        <f t="shared" si="4"/>
        <v>11166.800000000001</v>
      </c>
      <c r="H147" s="13">
        <v>8012</v>
      </c>
      <c r="I147" s="13">
        <v>8012</v>
      </c>
    </row>
    <row r="148" spans="1:9" ht="25.5" outlineLevel="3">
      <c r="A148" s="6" t="s">
        <v>51</v>
      </c>
      <c r="B148" s="9" t="s">
        <v>153</v>
      </c>
      <c r="C148" s="9" t="s">
        <v>156</v>
      </c>
      <c r="D148" s="9" t="s">
        <v>53</v>
      </c>
      <c r="E148" s="12">
        <v>9968.6</v>
      </c>
      <c r="F148" s="12">
        <f>168.7+1029.5</f>
        <v>1198.2</v>
      </c>
      <c r="G148" s="13">
        <f t="shared" si="4"/>
        <v>11166.800000000001</v>
      </c>
      <c r="H148" s="12">
        <v>8012</v>
      </c>
      <c r="I148" s="12">
        <v>8012</v>
      </c>
    </row>
    <row r="149" spans="1:9" outlineLevel="2">
      <c r="A149" s="7" t="s">
        <v>267</v>
      </c>
      <c r="B149" s="10" t="s">
        <v>153</v>
      </c>
      <c r="C149" s="10" t="s">
        <v>157</v>
      </c>
      <c r="D149" s="10" t="s">
        <v>1</v>
      </c>
      <c r="E149" s="13">
        <f>E150</f>
        <v>60.4</v>
      </c>
      <c r="F149" s="13">
        <f>F150</f>
        <v>0</v>
      </c>
      <c r="G149" s="13">
        <f t="shared" si="4"/>
        <v>60.4</v>
      </c>
      <c r="H149" s="13"/>
      <c r="I149" s="13"/>
    </row>
    <row r="150" spans="1:9" ht="25.5" outlineLevel="3">
      <c r="A150" s="6" t="s">
        <v>51</v>
      </c>
      <c r="B150" s="9" t="s">
        <v>153</v>
      </c>
      <c r="C150" s="9" t="s">
        <v>158</v>
      </c>
      <c r="D150" s="9" t="s">
        <v>53</v>
      </c>
      <c r="E150" s="12">
        <v>60.4</v>
      </c>
      <c r="F150" s="12"/>
      <c r="G150" s="13">
        <f t="shared" si="4"/>
        <v>60.4</v>
      </c>
      <c r="H150" s="12"/>
      <c r="I150" s="12"/>
    </row>
    <row r="151" spans="1:9" ht="25.5" outlineLevel="2">
      <c r="A151" s="7" t="s">
        <v>54</v>
      </c>
      <c r="B151" s="10" t="s">
        <v>153</v>
      </c>
      <c r="C151" s="10" t="s">
        <v>159</v>
      </c>
      <c r="D151" s="10" t="s">
        <v>1</v>
      </c>
      <c r="E151" s="13">
        <f>E152</f>
        <v>3849.3</v>
      </c>
      <c r="F151" s="13">
        <f>F152</f>
        <v>202</v>
      </c>
      <c r="G151" s="13">
        <f t="shared" si="4"/>
        <v>4051.3</v>
      </c>
      <c r="H151" s="13">
        <v>3996.8</v>
      </c>
      <c r="I151" s="13">
        <v>3996.8</v>
      </c>
    </row>
    <row r="152" spans="1:9" ht="25.5" outlineLevel="3">
      <c r="A152" s="6" t="s">
        <v>51</v>
      </c>
      <c r="B152" s="9" t="s">
        <v>153</v>
      </c>
      <c r="C152" s="9" t="s">
        <v>159</v>
      </c>
      <c r="D152" s="9" t="s">
        <v>53</v>
      </c>
      <c r="E152" s="12">
        <v>3849.3</v>
      </c>
      <c r="F152" s="12">
        <v>202</v>
      </c>
      <c r="G152" s="13">
        <f t="shared" si="4"/>
        <v>4051.3</v>
      </c>
      <c r="H152" s="12">
        <v>3996.8</v>
      </c>
      <c r="I152" s="12">
        <v>3996.8</v>
      </c>
    </row>
    <row r="153" spans="1:9" outlineLevel="2">
      <c r="A153" s="7" t="s">
        <v>267</v>
      </c>
      <c r="B153" s="10" t="s">
        <v>153</v>
      </c>
      <c r="C153" s="10" t="s">
        <v>160</v>
      </c>
      <c r="D153" s="10" t="s">
        <v>1</v>
      </c>
      <c r="E153" s="13">
        <f>E154</f>
        <v>71.900000000000006</v>
      </c>
      <c r="F153" s="13">
        <f>F154</f>
        <v>0</v>
      </c>
      <c r="G153" s="13">
        <f t="shared" si="4"/>
        <v>71.900000000000006</v>
      </c>
      <c r="H153" s="13"/>
      <c r="I153" s="13"/>
    </row>
    <row r="154" spans="1:9" ht="25.5" outlineLevel="3">
      <c r="A154" s="6" t="s">
        <v>51</v>
      </c>
      <c r="B154" s="9" t="s">
        <v>153</v>
      </c>
      <c r="C154" s="9" t="s">
        <v>161</v>
      </c>
      <c r="D154" s="9" t="s">
        <v>53</v>
      </c>
      <c r="E154" s="12">
        <v>71.900000000000006</v>
      </c>
      <c r="F154" s="12"/>
      <c r="G154" s="13">
        <f t="shared" si="4"/>
        <v>71.900000000000006</v>
      </c>
      <c r="H154" s="12"/>
      <c r="I154" s="12"/>
    </row>
    <row r="155" spans="1:9" ht="25.5" outlineLevel="2">
      <c r="A155" s="7" t="s">
        <v>54</v>
      </c>
      <c r="B155" s="10" t="s">
        <v>153</v>
      </c>
      <c r="C155" s="10" t="s">
        <v>162</v>
      </c>
      <c r="D155" s="10" t="s">
        <v>1</v>
      </c>
      <c r="E155" s="13">
        <f>E156</f>
        <v>3933.7</v>
      </c>
      <c r="F155" s="13">
        <f>F156</f>
        <v>82.8</v>
      </c>
      <c r="G155" s="13">
        <f t="shared" si="4"/>
        <v>4016.5</v>
      </c>
      <c r="H155" s="13">
        <v>3327</v>
      </c>
      <c r="I155" s="13">
        <v>3327</v>
      </c>
    </row>
    <row r="156" spans="1:9" ht="25.5" outlineLevel="3">
      <c r="A156" s="6" t="s">
        <v>51</v>
      </c>
      <c r="B156" s="9" t="s">
        <v>153</v>
      </c>
      <c r="C156" s="9" t="s">
        <v>162</v>
      </c>
      <c r="D156" s="9" t="s">
        <v>53</v>
      </c>
      <c r="E156" s="12">
        <v>3933.7</v>
      </c>
      <c r="F156" s="12">
        <v>82.8</v>
      </c>
      <c r="G156" s="13">
        <f t="shared" si="4"/>
        <v>4016.5</v>
      </c>
      <c r="H156" s="12">
        <v>3327</v>
      </c>
      <c r="I156" s="12">
        <v>3327</v>
      </c>
    </row>
    <row r="157" spans="1:9" ht="25.5" outlineLevel="2">
      <c r="A157" s="7" t="s">
        <v>163</v>
      </c>
      <c r="B157" s="10" t="s">
        <v>153</v>
      </c>
      <c r="C157" s="10" t="s">
        <v>164</v>
      </c>
      <c r="D157" s="10" t="s">
        <v>1</v>
      </c>
      <c r="E157" s="13">
        <f>E158</f>
        <v>150.19999999999999</v>
      </c>
      <c r="F157" s="13">
        <f>F158</f>
        <v>0</v>
      </c>
      <c r="G157" s="13">
        <f t="shared" si="4"/>
        <v>150.19999999999999</v>
      </c>
      <c r="H157" s="13">
        <v>150.19999999999999</v>
      </c>
      <c r="I157" s="13">
        <v>150.19999999999999</v>
      </c>
    </row>
    <row r="158" spans="1:9" ht="25.5" outlineLevel="3">
      <c r="A158" s="6" t="s">
        <v>51</v>
      </c>
      <c r="B158" s="9" t="s">
        <v>153</v>
      </c>
      <c r="C158" s="9" t="s">
        <v>164</v>
      </c>
      <c r="D158" s="9" t="s">
        <v>53</v>
      </c>
      <c r="E158" s="12">
        <v>150.19999999999999</v>
      </c>
      <c r="F158" s="12"/>
      <c r="G158" s="13">
        <f t="shared" si="4"/>
        <v>150.19999999999999</v>
      </c>
      <c r="H158" s="12">
        <v>150.19999999999999</v>
      </c>
      <c r="I158" s="12">
        <v>150.19999999999999</v>
      </c>
    </row>
    <row r="159" spans="1:9" ht="25.5" outlineLevel="1">
      <c r="A159" s="7" t="s">
        <v>165</v>
      </c>
      <c r="B159" s="10" t="s">
        <v>166</v>
      </c>
      <c r="C159" s="10" t="s">
        <v>1</v>
      </c>
      <c r="D159" s="10" t="s">
        <v>1</v>
      </c>
      <c r="E159" s="13">
        <f>E160+E162+E164</f>
        <v>2133.1</v>
      </c>
      <c r="F159" s="13">
        <f>F160+F162+F164</f>
        <v>0</v>
      </c>
      <c r="G159" s="13">
        <f t="shared" si="4"/>
        <v>2133.1</v>
      </c>
      <c r="H159" s="13">
        <v>2160.1</v>
      </c>
      <c r="I159" s="13">
        <v>1629</v>
      </c>
    </row>
    <row r="160" spans="1:9" outlineLevel="2">
      <c r="A160" s="7" t="s">
        <v>19</v>
      </c>
      <c r="B160" s="10" t="s">
        <v>166</v>
      </c>
      <c r="C160" s="10" t="s">
        <v>20</v>
      </c>
      <c r="D160" s="10" t="s">
        <v>1</v>
      </c>
      <c r="E160" s="13">
        <f>E161</f>
        <v>1729.1</v>
      </c>
      <c r="F160" s="13">
        <f>F161</f>
        <v>0</v>
      </c>
      <c r="G160" s="13">
        <f t="shared" si="4"/>
        <v>1729.1</v>
      </c>
      <c r="H160" s="13">
        <v>1579</v>
      </c>
      <c r="I160" s="13">
        <v>1579</v>
      </c>
    </row>
    <row r="161" spans="1:9" ht="25.5" outlineLevel="3">
      <c r="A161" s="6" t="s">
        <v>15</v>
      </c>
      <c r="B161" s="9" t="s">
        <v>166</v>
      </c>
      <c r="C161" s="9" t="s">
        <v>20</v>
      </c>
      <c r="D161" s="9" t="s">
        <v>16</v>
      </c>
      <c r="E161" s="12">
        <v>1729.1</v>
      </c>
      <c r="F161" s="12"/>
      <c r="G161" s="13">
        <f t="shared" si="4"/>
        <v>1729.1</v>
      </c>
      <c r="H161" s="12">
        <v>1579</v>
      </c>
      <c r="I161" s="12">
        <v>1579</v>
      </c>
    </row>
    <row r="162" spans="1:9" ht="63.75" outlineLevel="2">
      <c r="A162" s="7" t="s">
        <v>140</v>
      </c>
      <c r="B162" s="10" t="s">
        <v>166</v>
      </c>
      <c r="C162" s="10" t="s">
        <v>141</v>
      </c>
      <c r="D162" s="10" t="s">
        <v>1</v>
      </c>
      <c r="E162" s="13">
        <f>E163</f>
        <v>200</v>
      </c>
      <c r="F162" s="13">
        <f>F163</f>
        <v>0</v>
      </c>
      <c r="G162" s="13">
        <f t="shared" si="4"/>
        <v>200</v>
      </c>
      <c r="H162" s="13"/>
      <c r="I162" s="13"/>
    </row>
    <row r="163" spans="1:9" outlineLevel="3">
      <c r="A163" s="6" t="s">
        <v>144</v>
      </c>
      <c r="B163" s="9" t="s">
        <v>166</v>
      </c>
      <c r="C163" s="9" t="s">
        <v>141</v>
      </c>
      <c r="D163" s="9" t="s">
        <v>145</v>
      </c>
      <c r="E163" s="12">
        <v>200</v>
      </c>
      <c r="F163" s="12"/>
      <c r="G163" s="13">
        <f t="shared" si="4"/>
        <v>200</v>
      </c>
      <c r="H163" s="12"/>
      <c r="I163" s="12"/>
    </row>
    <row r="164" spans="1:9" ht="51" outlineLevel="2">
      <c r="A164" s="7" t="s">
        <v>148</v>
      </c>
      <c r="B164" s="10" t="s">
        <v>166</v>
      </c>
      <c r="C164" s="10" t="s">
        <v>149</v>
      </c>
      <c r="D164" s="10" t="s">
        <v>1</v>
      </c>
      <c r="E164" s="13">
        <f>E165</f>
        <v>204</v>
      </c>
      <c r="F164" s="13">
        <f>F165</f>
        <v>0</v>
      </c>
      <c r="G164" s="13">
        <f t="shared" si="4"/>
        <v>204</v>
      </c>
      <c r="H164" s="13">
        <v>581.1</v>
      </c>
      <c r="I164" s="13">
        <v>50</v>
      </c>
    </row>
    <row r="165" spans="1:9" outlineLevel="3">
      <c r="A165" s="6" t="s">
        <v>144</v>
      </c>
      <c r="B165" s="9" t="s">
        <v>166</v>
      </c>
      <c r="C165" s="9" t="s">
        <v>149</v>
      </c>
      <c r="D165" s="9" t="s">
        <v>145</v>
      </c>
      <c r="E165" s="12">
        <v>204</v>
      </c>
      <c r="F165" s="12"/>
      <c r="G165" s="13">
        <f t="shared" si="4"/>
        <v>204</v>
      </c>
      <c r="H165" s="12">
        <v>581.1</v>
      </c>
      <c r="I165" s="12">
        <v>50</v>
      </c>
    </row>
    <row r="166" spans="1:9">
      <c r="A166" s="7" t="s">
        <v>167</v>
      </c>
      <c r="B166" s="10" t="s">
        <v>168</v>
      </c>
      <c r="C166" s="10" t="s">
        <v>1</v>
      </c>
      <c r="D166" s="10" t="s">
        <v>1</v>
      </c>
      <c r="E166" s="13">
        <f>E167+E172+E187+E190+E197</f>
        <v>77586.099999999991</v>
      </c>
      <c r="F166" s="13">
        <f>F167+F172+F187+F190+F197</f>
        <v>3770.2999999999997</v>
      </c>
      <c r="G166" s="13">
        <f t="shared" si="4"/>
        <v>81356.399999999994</v>
      </c>
      <c r="H166" s="13">
        <v>73492.800000000003</v>
      </c>
      <c r="I166" s="13">
        <v>72498</v>
      </c>
    </row>
    <row r="167" spans="1:9" outlineLevel="1">
      <c r="A167" s="7" t="s">
        <v>169</v>
      </c>
      <c r="B167" s="10" t="s">
        <v>170</v>
      </c>
      <c r="C167" s="10" t="s">
        <v>1</v>
      </c>
      <c r="D167" s="10" t="s">
        <v>1</v>
      </c>
      <c r="E167" s="13">
        <f>E168+E170</f>
        <v>21062.5</v>
      </c>
      <c r="F167" s="13">
        <f>F168+F170</f>
        <v>1814.8</v>
      </c>
      <c r="G167" s="13">
        <f t="shared" si="4"/>
        <v>22877.3</v>
      </c>
      <c r="H167" s="13">
        <v>20793</v>
      </c>
      <c r="I167" s="13">
        <v>20793</v>
      </c>
    </row>
    <row r="168" spans="1:9" outlineLevel="2">
      <c r="A168" s="7" t="s">
        <v>267</v>
      </c>
      <c r="B168" s="10" t="s">
        <v>170</v>
      </c>
      <c r="C168" s="10" t="s">
        <v>171</v>
      </c>
      <c r="D168" s="10" t="s">
        <v>1</v>
      </c>
      <c r="E168" s="13">
        <f>E169</f>
        <v>384</v>
      </c>
      <c r="F168" s="13">
        <f>F169</f>
        <v>0</v>
      </c>
      <c r="G168" s="13">
        <f t="shared" si="4"/>
        <v>384</v>
      </c>
      <c r="H168" s="13"/>
      <c r="I168" s="13"/>
    </row>
    <row r="169" spans="1:9" ht="25.5" outlineLevel="3">
      <c r="A169" s="6" t="s">
        <v>51</v>
      </c>
      <c r="B169" s="9" t="s">
        <v>170</v>
      </c>
      <c r="C169" s="9" t="s">
        <v>172</v>
      </c>
      <c r="D169" s="9" t="s">
        <v>53</v>
      </c>
      <c r="E169" s="12">
        <v>384</v>
      </c>
      <c r="F169" s="12"/>
      <c r="G169" s="13">
        <f t="shared" si="4"/>
        <v>384</v>
      </c>
      <c r="H169" s="12"/>
      <c r="I169" s="12"/>
    </row>
    <row r="170" spans="1:9" ht="25.5" outlineLevel="2">
      <c r="A170" s="7" t="s">
        <v>54</v>
      </c>
      <c r="B170" s="10" t="s">
        <v>170</v>
      </c>
      <c r="C170" s="10" t="s">
        <v>173</v>
      </c>
      <c r="D170" s="10" t="s">
        <v>1</v>
      </c>
      <c r="E170" s="13">
        <f>E171</f>
        <v>20678.5</v>
      </c>
      <c r="F170" s="13">
        <f>F171</f>
        <v>1814.8</v>
      </c>
      <c r="G170" s="13">
        <f t="shared" si="4"/>
        <v>22493.3</v>
      </c>
      <c r="H170" s="13">
        <v>20793</v>
      </c>
      <c r="I170" s="13">
        <v>20793</v>
      </c>
    </row>
    <row r="171" spans="1:9" ht="25.5" outlineLevel="3">
      <c r="A171" s="6" t="s">
        <v>51</v>
      </c>
      <c r="B171" s="9" t="s">
        <v>170</v>
      </c>
      <c r="C171" s="9" t="s">
        <v>173</v>
      </c>
      <c r="D171" s="9" t="s">
        <v>53</v>
      </c>
      <c r="E171" s="12">
        <v>20678.5</v>
      </c>
      <c r="F171" s="12">
        <v>1814.8</v>
      </c>
      <c r="G171" s="13">
        <f t="shared" si="4"/>
        <v>22493.3</v>
      </c>
      <c r="H171" s="12">
        <v>20793</v>
      </c>
      <c r="I171" s="12">
        <v>20793</v>
      </c>
    </row>
    <row r="172" spans="1:9" outlineLevel="1">
      <c r="A172" s="7" t="s">
        <v>174</v>
      </c>
      <c r="B172" s="10" t="s">
        <v>175</v>
      </c>
      <c r="C172" s="10" t="s">
        <v>1</v>
      </c>
      <c r="D172" s="10" t="s">
        <v>1</v>
      </c>
      <c r="E172" s="13">
        <f>E173+E175+E177+E179+E181+E183+E185</f>
        <v>30919.1</v>
      </c>
      <c r="F172" s="13">
        <f>F173+F175+F177+F179+F181+F183+F185</f>
        <v>1166.8</v>
      </c>
      <c r="G172" s="13">
        <f t="shared" si="4"/>
        <v>32085.899999999998</v>
      </c>
      <c r="H172" s="13">
        <v>31038.5</v>
      </c>
      <c r="I172" s="13">
        <v>31038.5</v>
      </c>
    </row>
    <row r="173" spans="1:9" outlineLevel="2">
      <c r="A173" s="7" t="s">
        <v>267</v>
      </c>
      <c r="B173" s="10" t="s">
        <v>175</v>
      </c>
      <c r="C173" s="10" t="s">
        <v>171</v>
      </c>
      <c r="D173" s="10" t="s">
        <v>1</v>
      </c>
      <c r="E173" s="13">
        <f>E174</f>
        <v>234</v>
      </c>
      <c r="F173" s="13">
        <f>F174</f>
        <v>0</v>
      </c>
      <c r="G173" s="13">
        <f t="shared" si="4"/>
        <v>234</v>
      </c>
      <c r="H173" s="13"/>
      <c r="I173" s="13"/>
    </row>
    <row r="174" spans="1:9" ht="25.5" outlineLevel="3">
      <c r="A174" s="6" t="s">
        <v>51</v>
      </c>
      <c r="B174" s="9" t="s">
        <v>175</v>
      </c>
      <c r="C174" s="9" t="s">
        <v>172</v>
      </c>
      <c r="D174" s="9" t="s">
        <v>53</v>
      </c>
      <c r="E174" s="12">
        <v>234</v>
      </c>
      <c r="F174" s="12"/>
      <c r="G174" s="13">
        <f t="shared" si="4"/>
        <v>234</v>
      </c>
      <c r="H174" s="12"/>
      <c r="I174" s="12"/>
    </row>
    <row r="175" spans="1:9" ht="25.5" outlineLevel="2">
      <c r="A175" s="7" t="s">
        <v>54</v>
      </c>
      <c r="B175" s="10" t="s">
        <v>175</v>
      </c>
      <c r="C175" s="10" t="s">
        <v>173</v>
      </c>
      <c r="D175" s="10" t="s">
        <v>1</v>
      </c>
      <c r="E175" s="13">
        <f>E176</f>
        <v>19006.900000000001</v>
      </c>
      <c r="F175" s="13">
        <f>F176</f>
        <v>751.9</v>
      </c>
      <c r="G175" s="13">
        <f t="shared" si="4"/>
        <v>19758.800000000003</v>
      </c>
      <c r="H175" s="13">
        <v>19473.099999999999</v>
      </c>
      <c r="I175" s="13">
        <v>19473.099999999999</v>
      </c>
    </row>
    <row r="176" spans="1:9" ht="25.5" outlineLevel="3">
      <c r="A176" s="6" t="s">
        <v>51</v>
      </c>
      <c r="B176" s="9" t="s">
        <v>175</v>
      </c>
      <c r="C176" s="9" t="s">
        <v>173</v>
      </c>
      <c r="D176" s="9" t="s">
        <v>53</v>
      </c>
      <c r="E176" s="12">
        <v>19006.900000000001</v>
      </c>
      <c r="F176" s="12">
        <v>751.9</v>
      </c>
      <c r="G176" s="13">
        <f t="shared" si="4"/>
        <v>19758.800000000003</v>
      </c>
      <c r="H176" s="12">
        <v>19473.099999999999</v>
      </c>
      <c r="I176" s="12">
        <v>19473.099999999999</v>
      </c>
    </row>
    <row r="177" spans="1:9" outlineLevel="2">
      <c r="A177" s="7" t="s">
        <v>267</v>
      </c>
      <c r="B177" s="10" t="s">
        <v>175</v>
      </c>
      <c r="C177" s="10" t="s">
        <v>176</v>
      </c>
      <c r="D177" s="10" t="s">
        <v>1</v>
      </c>
      <c r="E177" s="13">
        <f>E178</f>
        <v>50.7</v>
      </c>
      <c r="F177" s="13">
        <f>F178</f>
        <v>0</v>
      </c>
      <c r="G177" s="13">
        <f t="shared" si="4"/>
        <v>50.7</v>
      </c>
      <c r="H177" s="13"/>
      <c r="I177" s="13"/>
    </row>
    <row r="178" spans="1:9" ht="25.5" outlineLevel="3">
      <c r="A178" s="6" t="s">
        <v>51</v>
      </c>
      <c r="B178" s="9" t="s">
        <v>175</v>
      </c>
      <c r="C178" s="9" t="s">
        <v>177</v>
      </c>
      <c r="D178" s="9" t="s">
        <v>53</v>
      </c>
      <c r="E178" s="12">
        <v>50.7</v>
      </c>
      <c r="F178" s="12"/>
      <c r="G178" s="13">
        <f t="shared" si="4"/>
        <v>50.7</v>
      </c>
      <c r="H178" s="12"/>
      <c r="I178" s="12"/>
    </row>
    <row r="179" spans="1:9" ht="25.5" outlineLevel="2">
      <c r="A179" s="7" t="s">
        <v>54</v>
      </c>
      <c r="B179" s="10" t="s">
        <v>175</v>
      </c>
      <c r="C179" s="10" t="s">
        <v>178</v>
      </c>
      <c r="D179" s="10" t="s">
        <v>1</v>
      </c>
      <c r="E179" s="13">
        <f>E180</f>
        <v>3586.1</v>
      </c>
      <c r="F179" s="13">
        <f>F180</f>
        <v>169</v>
      </c>
      <c r="G179" s="13">
        <f t="shared" si="4"/>
        <v>3755.1</v>
      </c>
      <c r="H179" s="13">
        <v>3638</v>
      </c>
      <c r="I179" s="13">
        <v>3638</v>
      </c>
    </row>
    <row r="180" spans="1:9" ht="25.5" outlineLevel="3">
      <c r="A180" s="6" t="s">
        <v>51</v>
      </c>
      <c r="B180" s="9" t="s">
        <v>175</v>
      </c>
      <c r="C180" s="9" t="s">
        <v>178</v>
      </c>
      <c r="D180" s="9" t="s">
        <v>53</v>
      </c>
      <c r="E180" s="12">
        <v>3586.1</v>
      </c>
      <c r="F180" s="12">
        <v>169</v>
      </c>
      <c r="G180" s="13">
        <f t="shared" si="4"/>
        <v>3755.1</v>
      </c>
      <c r="H180" s="12">
        <v>3638</v>
      </c>
      <c r="I180" s="12">
        <v>3638</v>
      </c>
    </row>
    <row r="181" spans="1:9" outlineLevel="2">
      <c r="A181" s="7" t="s">
        <v>267</v>
      </c>
      <c r="B181" s="10" t="s">
        <v>175</v>
      </c>
      <c r="C181" s="10" t="s">
        <v>179</v>
      </c>
      <c r="D181" s="10" t="s">
        <v>1</v>
      </c>
      <c r="E181" s="13">
        <f>E182</f>
        <v>78.099999999999994</v>
      </c>
      <c r="F181" s="13">
        <f>F182</f>
        <v>0</v>
      </c>
      <c r="G181" s="13">
        <f t="shared" si="4"/>
        <v>78.099999999999994</v>
      </c>
      <c r="H181" s="13"/>
      <c r="I181" s="13"/>
    </row>
    <row r="182" spans="1:9" ht="25.5" outlineLevel="3">
      <c r="A182" s="6" t="s">
        <v>51</v>
      </c>
      <c r="B182" s="9" t="s">
        <v>175</v>
      </c>
      <c r="C182" s="9" t="s">
        <v>180</v>
      </c>
      <c r="D182" s="9" t="s">
        <v>53</v>
      </c>
      <c r="E182" s="12">
        <v>78.099999999999994</v>
      </c>
      <c r="F182" s="12"/>
      <c r="G182" s="13">
        <f t="shared" si="4"/>
        <v>78.099999999999994</v>
      </c>
      <c r="H182" s="12"/>
      <c r="I182" s="12"/>
    </row>
    <row r="183" spans="1:9" ht="25.5" outlineLevel="2">
      <c r="A183" s="7" t="s">
        <v>54</v>
      </c>
      <c r="B183" s="10" t="s">
        <v>175</v>
      </c>
      <c r="C183" s="10" t="s">
        <v>181</v>
      </c>
      <c r="D183" s="10" t="s">
        <v>1</v>
      </c>
      <c r="E183" s="13">
        <f>E184</f>
        <v>6856.7</v>
      </c>
      <c r="F183" s="13">
        <f>F184</f>
        <v>245.9</v>
      </c>
      <c r="G183" s="13">
        <f t="shared" si="4"/>
        <v>7102.5999999999995</v>
      </c>
      <c r="H183" s="13">
        <v>6820.8</v>
      </c>
      <c r="I183" s="13">
        <v>6820.8</v>
      </c>
    </row>
    <row r="184" spans="1:9" ht="25.5" outlineLevel="3">
      <c r="A184" s="6" t="s">
        <v>51</v>
      </c>
      <c r="B184" s="9" t="s">
        <v>175</v>
      </c>
      <c r="C184" s="9" t="s">
        <v>181</v>
      </c>
      <c r="D184" s="9" t="s">
        <v>53</v>
      </c>
      <c r="E184" s="12">
        <v>6856.7</v>
      </c>
      <c r="F184" s="12">
        <v>245.9</v>
      </c>
      <c r="G184" s="13">
        <f t="shared" si="4"/>
        <v>7102.5999999999995</v>
      </c>
      <c r="H184" s="12">
        <v>6820.8</v>
      </c>
      <c r="I184" s="12">
        <v>6820.8</v>
      </c>
    </row>
    <row r="185" spans="1:9" ht="63.75" outlineLevel="2">
      <c r="A185" s="7" t="s">
        <v>182</v>
      </c>
      <c r="B185" s="10" t="s">
        <v>175</v>
      </c>
      <c r="C185" s="10" t="s">
        <v>183</v>
      </c>
      <c r="D185" s="10" t="s">
        <v>1</v>
      </c>
      <c r="E185" s="13">
        <f>E186</f>
        <v>1106.5999999999999</v>
      </c>
      <c r="F185" s="13">
        <f>F186</f>
        <v>0</v>
      </c>
      <c r="G185" s="13">
        <f t="shared" si="4"/>
        <v>1106.5999999999999</v>
      </c>
      <c r="H185" s="13">
        <v>1106.5999999999999</v>
      </c>
      <c r="I185" s="13">
        <v>1106.5999999999999</v>
      </c>
    </row>
    <row r="186" spans="1:9" ht="25.5" outlineLevel="3">
      <c r="A186" s="6" t="s">
        <v>51</v>
      </c>
      <c r="B186" s="9" t="s">
        <v>175</v>
      </c>
      <c r="C186" s="9" t="s">
        <v>183</v>
      </c>
      <c r="D186" s="9" t="s">
        <v>53</v>
      </c>
      <c r="E186" s="12">
        <v>1106.5999999999999</v>
      </c>
      <c r="F186" s="12"/>
      <c r="G186" s="13">
        <f t="shared" si="4"/>
        <v>1106.5999999999999</v>
      </c>
      <c r="H186" s="12">
        <v>1106.5999999999999</v>
      </c>
      <c r="I186" s="12">
        <v>1106.5999999999999</v>
      </c>
    </row>
    <row r="187" spans="1:9" ht="25.5" outlineLevel="1">
      <c r="A187" s="7" t="s">
        <v>184</v>
      </c>
      <c r="B187" s="10" t="s">
        <v>185</v>
      </c>
      <c r="C187" s="10" t="s">
        <v>1</v>
      </c>
      <c r="D187" s="10" t="s">
        <v>1</v>
      </c>
      <c r="E187" s="13">
        <f>E188</f>
        <v>161.19999999999999</v>
      </c>
      <c r="F187" s="13">
        <f>F188</f>
        <v>175.9</v>
      </c>
      <c r="G187" s="13">
        <f t="shared" si="4"/>
        <v>337.1</v>
      </c>
      <c r="H187" s="13">
        <v>151.6</v>
      </c>
      <c r="I187" s="13">
        <v>151.6</v>
      </c>
    </row>
    <row r="188" spans="1:9" ht="25.5" outlineLevel="2">
      <c r="A188" s="7" t="s">
        <v>54</v>
      </c>
      <c r="B188" s="10" t="s">
        <v>185</v>
      </c>
      <c r="C188" s="10" t="s">
        <v>173</v>
      </c>
      <c r="D188" s="10" t="s">
        <v>1</v>
      </c>
      <c r="E188" s="13">
        <f>E189</f>
        <v>161.19999999999999</v>
      </c>
      <c r="F188" s="13">
        <f>F189</f>
        <v>175.9</v>
      </c>
      <c r="G188" s="13">
        <f t="shared" si="4"/>
        <v>337.1</v>
      </c>
      <c r="H188" s="13">
        <v>151.6</v>
      </c>
      <c r="I188" s="13">
        <v>151.6</v>
      </c>
    </row>
    <row r="189" spans="1:9" ht="25.5" outlineLevel="3">
      <c r="A189" s="6" t="s">
        <v>51</v>
      </c>
      <c r="B189" s="9" t="s">
        <v>185</v>
      </c>
      <c r="C189" s="9" t="s">
        <v>173</v>
      </c>
      <c r="D189" s="9" t="s">
        <v>53</v>
      </c>
      <c r="E189" s="12">
        <v>161.19999999999999</v>
      </c>
      <c r="F189" s="12">
        <v>175.9</v>
      </c>
      <c r="G189" s="13">
        <f t="shared" si="4"/>
        <v>337.1</v>
      </c>
      <c r="H189" s="12">
        <v>151.6</v>
      </c>
      <c r="I189" s="12">
        <v>151.6</v>
      </c>
    </row>
    <row r="190" spans="1:9" outlineLevel="1">
      <c r="A190" s="7" t="s">
        <v>186</v>
      </c>
      <c r="B190" s="10" t="s">
        <v>187</v>
      </c>
      <c r="C190" s="10" t="s">
        <v>1</v>
      </c>
      <c r="D190" s="10" t="s">
        <v>1</v>
      </c>
      <c r="E190" s="13">
        <f>E191+E193+E195</f>
        <v>12180.3</v>
      </c>
      <c r="F190" s="13">
        <f>F191+F193+F195</f>
        <v>519.1</v>
      </c>
      <c r="G190" s="13">
        <f t="shared" si="4"/>
        <v>12699.4</v>
      </c>
      <c r="H190" s="13">
        <v>12026.6</v>
      </c>
      <c r="I190" s="13">
        <v>12026.6</v>
      </c>
    </row>
    <row r="191" spans="1:9" outlineLevel="2">
      <c r="A191" s="7" t="s">
        <v>267</v>
      </c>
      <c r="B191" s="10" t="s">
        <v>187</v>
      </c>
      <c r="C191" s="10" t="s">
        <v>171</v>
      </c>
      <c r="D191" s="10" t="s">
        <v>1</v>
      </c>
      <c r="E191" s="13">
        <f>E192</f>
        <v>3.6</v>
      </c>
      <c r="F191" s="13">
        <f>F192</f>
        <v>0</v>
      </c>
      <c r="G191" s="13">
        <f t="shared" si="4"/>
        <v>3.6</v>
      </c>
      <c r="H191" s="13"/>
      <c r="I191" s="13"/>
    </row>
    <row r="192" spans="1:9" ht="25.5" outlineLevel="3">
      <c r="A192" s="6" t="s">
        <v>51</v>
      </c>
      <c r="B192" s="9" t="s">
        <v>187</v>
      </c>
      <c r="C192" s="9" t="s">
        <v>172</v>
      </c>
      <c r="D192" s="9" t="s">
        <v>53</v>
      </c>
      <c r="E192" s="12">
        <v>3.6</v>
      </c>
      <c r="F192" s="12"/>
      <c r="G192" s="13">
        <f t="shared" si="4"/>
        <v>3.6</v>
      </c>
      <c r="H192" s="12"/>
      <c r="I192" s="12"/>
    </row>
    <row r="193" spans="1:9" ht="25.5" outlineLevel="2">
      <c r="A193" s="7" t="s">
        <v>54</v>
      </c>
      <c r="B193" s="10" t="s">
        <v>187</v>
      </c>
      <c r="C193" s="10" t="s">
        <v>173</v>
      </c>
      <c r="D193" s="10" t="s">
        <v>1</v>
      </c>
      <c r="E193" s="13">
        <f>E194</f>
        <v>10533.3</v>
      </c>
      <c r="F193" s="13">
        <f>F194</f>
        <v>519.1</v>
      </c>
      <c r="G193" s="13">
        <f t="shared" si="4"/>
        <v>11052.4</v>
      </c>
      <c r="H193" s="13">
        <v>10383.200000000001</v>
      </c>
      <c r="I193" s="13">
        <v>10383.200000000001</v>
      </c>
    </row>
    <row r="194" spans="1:9" ht="25.5" outlineLevel="3">
      <c r="A194" s="6" t="s">
        <v>51</v>
      </c>
      <c r="B194" s="9" t="s">
        <v>187</v>
      </c>
      <c r="C194" s="9" t="s">
        <v>173</v>
      </c>
      <c r="D194" s="9" t="s">
        <v>53</v>
      </c>
      <c r="E194" s="12">
        <v>10533.3</v>
      </c>
      <c r="F194" s="12">
        <v>519.1</v>
      </c>
      <c r="G194" s="13">
        <f t="shared" si="4"/>
        <v>11052.4</v>
      </c>
      <c r="H194" s="12">
        <v>10383.200000000001</v>
      </c>
      <c r="I194" s="12">
        <v>10383.200000000001</v>
      </c>
    </row>
    <row r="195" spans="1:9" ht="63.75" outlineLevel="2">
      <c r="A195" s="7" t="s">
        <v>182</v>
      </c>
      <c r="B195" s="10" t="s">
        <v>187</v>
      </c>
      <c r="C195" s="10" t="s">
        <v>183</v>
      </c>
      <c r="D195" s="10" t="s">
        <v>1</v>
      </c>
      <c r="E195" s="13">
        <f>E196</f>
        <v>1643.4</v>
      </c>
      <c r="F195" s="13">
        <f>F196</f>
        <v>0</v>
      </c>
      <c r="G195" s="13">
        <f t="shared" si="4"/>
        <v>1643.4</v>
      </c>
      <c r="H195" s="13">
        <v>1643.4</v>
      </c>
      <c r="I195" s="13">
        <v>1643.4</v>
      </c>
    </row>
    <row r="196" spans="1:9" ht="25.5" outlineLevel="3">
      <c r="A196" s="6" t="s">
        <v>51</v>
      </c>
      <c r="B196" s="9" t="s">
        <v>187</v>
      </c>
      <c r="C196" s="9" t="s">
        <v>183</v>
      </c>
      <c r="D196" s="9" t="s">
        <v>53</v>
      </c>
      <c r="E196" s="12">
        <v>1643.4</v>
      </c>
      <c r="F196" s="12"/>
      <c r="G196" s="13">
        <f t="shared" si="4"/>
        <v>1643.4</v>
      </c>
      <c r="H196" s="12">
        <v>1643.4</v>
      </c>
      <c r="I196" s="12">
        <v>1643.4</v>
      </c>
    </row>
    <row r="197" spans="1:9" ht="25.5" outlineLevel="1">
      <c r="A197" s="7" t="s">
        <v>188</v>
      </c>
      <c r="B197" s="10" t="s">
        <v>189</v>
      </c>
      <c r="C197" s="10" t="s">
        <v>1</v>
      </c>
      <c r="D197" s="10" t="s">
        <v>1</v>
      </c>
      <c r="E197" s="13">
        <f>E198+E200+E202+E209+E212+E214+E216+E218</f>
        <v>13263</v>
      </c>
      <c r="F197" s="13">
        <f>F198+F200+F202+F209+F212+F214+F216+F218</f>
        <v>93.7</v>
      </c>
      <c r="G197" s="13">
        <f t="shared" si="4"/>
        <v>13356.7</v>
      </c>
      <c r="H197" s="13">
        <v>9483.1</v>
      </c>
      <c r="I197" s="13">
        <v>8488.2999999999993</v>
      </c>
    </row>
    <row r="198" spans="1:9" outlineLevel="2">
      <c r="A198" s="7" t="s">
        <v>267</v>
      </c>
      <c r="B198" s="10" t="s">
        <v>189</v>
      </c>
      <c r="C198" s="10" t="s">
        <v>137</v>
      </c>
      <c r="D198" s="10" t="s">
        <v>1</v>
      </c>
      <c r="E198" s="13">
        <f>E199</f>
        <v>0.1</v>
      </c>
      <c r="F198" s="13">
        <f>F199</f>
        <v>0</v>
      </c>
      <c r="G198" s="13">
        <f t="shared" si="4"/>
        <v>0.1</v>
      </c>
      <c r="H198" s="13"/>
      <c r="I198" s="13"/>
    </row>
    <row r="199" spans="1:9" ht="25.5" outlineLevel="3">
      <c r="A199" s="6" t="s">
        <v>51</v>
      </c>
      <c r="B199" s="9" t="s">
        <v>189</v>
      </c>
      <c r="C199" s="9" t="s">
        <v>138</v>
      </c>
      <c r="D199" s="9" t="s">
        <v>53</v>
      </c>
      <c r="E199" s="12">
        <v>0.1</v>
      </c>
      <c r="F199" s="12"/>
      <c r="G199" s="13">
        <f t="shared" si="4"/>
        <v>0.1</v>
      </c>
      <c r="H199" s="12"/>
      <c r="I199" s="12"/>
    </row>
    <row r="200" spans="1:9" ht="25.5" outlineLevel="2">
      <c r="A200" s="7" t="s">
        <v>54</v>
      </c>
      <c r="B200" s="10" t="s">
        <v>189</v>
      </c>
      <c r="C200" s="10" t="s">
        <v>139</v>
      </c>
      <c r="D200" s="10" t="s">
        <v>1</v>
      </c>
      <c r="E200" s="13">
        <f>E201</f>
        <v>3003.1</v>
      </c>
      <c r="F200" s="13">
        <f>F201</f>
        <v>93.7</v>
      </c>
      <c r="G200" s="13">
        <f t="shared" si="4"/>
        <v>3096.7999999999997</v>
      </c>
      <c r="H200" s="13">
        <v>2470.6</v>
      </c>
      <c r="I200" s="13">
        <v>2470.6</v>
      </c>
    </row>
    <row r="201" spans="1:9" ht="25.5" outlineLevel="3">
      <c r="A201" s="6" t="s">
        <v>51</v>
      </c>
      <c r="B201" s="9" t="s">
        <v>189</v>
      </c>
      <c r="C201" s="9" t="s">
        <v>139</v>
      </c>
      <c r="D201" s="9" t="s">
        <v>53</v>
      </c>
      <c r="E201" s="12">
        <v>3003.1</v>
      </c>
      <c r="F201" s="12">
        <v>93.7</v>
      </c>
      <c r="G201" s="13">
        <f t="shared" si="4"/>
        <v>3096.7999999999997</v>
      </c>
      <c r="H201" s="12">
        <v>2470.6</v>
      </c>
      <c r="I201" s="12">
        <v>2470.6</v>
      </c>
    </row>
    <row r="202" spans="1:9" ht="38.25" outlineLevel="2">
      <c r="A202" s="7" t="s">
        <v>190</v>
      </c>
      <c r="B202" s="10" t="s">
        <v>189</v>
      </c>
      <c r="C202" s="10" t="s">
        <v>191</v>
      </c>
      <c r="D202" s="10" t="s">
        <v>1</v>
      </c>
      <c r="E202" s="13">
        <f>SUM(E203:E208)</f>
        <v>1791.7999999999997</v>
      </c>
      <c r="F202" s="13">
        <f>SUM(F203:F208)</f>
        <v>0</v>
      </c>
      <c r="G202" s="13">
        <f t="shared" si="4"/>
        <v>1791.7999999999997</v>
      </c>
      <c r="H202" s="13">
        <v>1669.4</v>
      </c>
      <c r="I202" s="13">
        <v>1611.2</v>
      </c>
    </row>
    <row r="203" spans="1:9" outlineLevel="3">
      <c r="A203" s="6" t="s">
        <v>278</v>
      </c>
      <c r="B203" s="9" t="s">
        <v>189</v>
      </c>
      <c r="C203" s="9" t="s">
        <v>193</v>
      </c>
      <c r="D203" s="9" t="s">
        <v>194</v>
      </c>
      <c r="E203" s="12">
        <v>660.5</v>
      </c>
      <c r="F203" s="12"/>
      <c r="G203" s="13">
        <f t="shared" ref="G203:G266" si="5">E203+F203</f>
        <v>660.5</v>
      </c>
      <c r="H203" s="12">
        <v>724.2</v>
      </c>
      <c r="I203" s="12">
        <v>862</v>
      </c>
    </row>
    <row r="204" spans="1:9" ht="30" customHeight="1" outlineLevel="3">
      <c r="A204" s="6" t="s">
        <v>279</v>
      </c>
      <c r="B204" s="9" t="s">
        <v>189</v>
      </c>
      <c r="C204" s="9" t="s">
        <v>195</v>
      </c>
      <c r="D204" s="9" t="s">
        <v>194</v>
      </c>
      <c r="E204" s="12">
        <v>348.1</v>
      </c>
      <c r="F204" s="12"/>
      <c r="G204" s="13">
        <f t="shared" si="5"/>
        <v>348.1</v>
      </c>
      <c r="H204" s="12">
        <v>212.1</v>
      </c>
      <c r="I204" s="12">
        <v>228</v>
      </c>
    </row>
    <row r="205" spans="1:9" outlineLevel="3">
      <c r="A205" s="6" t="s">
        <v>280</v>
      </c>
      <c r="B205" s="9" t="s">
        <v>189</v>
      </c>
      <c r="C205" s="9" t="s">
        <v>196</v>
      </c>
      <c r="D205" s="9" t="s">
        <v>194</v>
      </c>
      <c r="E205" s="12">
        <v>144</v>
      </c>
      <c r="F205" s="12"/>
      <c r="G205" s="13">
        <f t="shared" si="5"/>
        <v>144</v>
      </c>
      <c r="H205" s="12">
        <v>121.7</v>
      </c>
      <c r="I205" s="12">
        <v>130</v>
      </c>
    </row>
    <row r="206" spans="1:9" ht="25.5" outlineLevel="3">
      <c r="A206" s="6" t="s">
        <v>281</v>
      </c>
      <c r="B206" s="9" t="s">
        <v>189</v>
      </c>
      <c r="C206" s="9" t="s">
        <v>197</v>
      </c>
      <c r="D206" s="9" t="s">
        <v>194</v>
      </c>
      <c r="E206" s="12">
        <v>135</v>
      </c>
      <c r="F206" s="12"/>
      <c r="G206" s="13">
        <f t="shared" si="5"/>
        <v>135</v>
      </c>
      <c r="H206" s="12">
        <v>145.1</v>
      </c>
      <c r="I206" s="12">
        <v>155.9</v>
      </c>
    </row>
    <row r="207" spans="1:9" outlineLevel="3">
      <c r="A207" s="6" t="s">
        <v>282</v>
      </c>
      <c r="B207" s="9" t="s">
        <v>189</v>
      </c>
      <c r="C207" s="9" t="s">
        <v>198</v>
      </c>
      <c r="D207" s="9" t="s">
        <v>194</v>
      </c>
      <c r="E207" s="12">
        <v>423.6</v>
      </c>
      <c r="F207" s="12"/>
      <c r="G207" s="13">
        <f t="shared" si="5"/>
        <v>423.6</v>
      </c>
      <c r="H207" s="12">
        <v>207.4</v>
      </c>
      <c r="I207" s="12">
        <v>223.9</v>
      </c>
    </row>
    <row r="208" spans="1:9" ht="25.5" outlineLevel="3">
      <c r="A208" s="6" t="s">
        <v>283</v>
      </c>
      <c r="B208" s="9" t="s">
        <v>189</v>
      </c>
      <c r="C208" s="9" t="s">
        <v>199</v>
      </c>
      <c r="D208" s="9" t="s">
        <v>194</v>
      </c>
      <c r="E208" s="12">
        <v>80.599999999999994</v>
      </c>
      <c r="F208" s="12"/>
      <c r="G208" s="13">
        <f t="shared" si="5"/>
        <v>80.599999999999994</v>
      </c>
      <c r="H208" s="12">
        <v>258.89999999999998</v>
      </c>
      <c r="I208" s="12">
        <v>11.4</v>
      </c>
    </row>
    <row r="209" spans="1:9" ht="25.5" outlineLevel="2">
      <c r="A209" s="7" t="s">
        <v>200</v>
      </c>
      <c r="B209" s="10" t="s">
        <v>189</v>
      </c>
      <c r="C209" s="10" t="s">
        <v>201</v>
      </c>
      <c r="D209" s="10" t="s">
        <v>1</v>
      </c>
      <c r="E209" s="13">
        <f>E210+E211</f>
        <v>4798.5</v>
      </c>
      <c r="F209" s="13">
        <f>F210+F211</f>
        <v>0</v>
      </c>
      <c r="G209" s="13">
        <f t="shared" si="5"/>
        <v>4798.5</v>
      </c>
      <c r="H209" s="13">
        <v>649.70000000000005</v>
      </c>
      <c r="I209" s="13">
        <v>706.5</v>
      </c>
    </row>
    <row r="210" spans="1:9" outlineLevel="3">
      <c r="A210" s="6" t="s">
        <v>284</v>
      </c>
      <c r="B210" s="9" t="s">
        <v>189</v>
      </c>
      <c r="C210" s="9" t="s">
        <v>202</v>
      </c>
      <c r="D210" s="9" t="s">
        <v>194</v>
      </c>
      <c r="E210" s="12">
        <v>4344.5</v>
      </c>
      <c r="F210" s="12"/>
      <c r="G210" s="13">
        <f t="shared" si="5"/>
        <v>4344.5</v>
      </c>
      <c r="H210" s="12">
        <v>388.1</v>
      </c>
      <c r="I210" s="12">
        <v>422.2</v>
      </c>
    </row>
    <row r="211" spans="1:9" outlineLevel="3">
      <c r="A211" s="6" t="s">
        <v>285</v>
      </c>
      <c r="B211" s="9" t="s">
        <v>189</v>
      </c>
      <c r="C211" s="9" t="s">
        <v>203</v>
      </c>
      <c r="D211" s="9" t="s">
        <v>194</v>
      </c>
      <c r="E211" s="12">
        <v>454</v>
      </c>
      <c r="F211" s="12"/>
      <c r="G211" s="13">
        <f t="shared" si="5"/>
        <v>454</v>
      </c>
      <c r="H211" s="12">
        <v>261.60000000000002</v>
      </c>
      <c r="I211" s="12">
        <v>284.3</v>
      </c>
    </row>
    <row r="212" spans="1:9" ht="63.75" outlineLevel="2">
      <c r="A212" s="7" t="s">
        <v>140</v>
      </c>
      <c r="B212" s="10" t="s">
        <v>189</v>
      </c>
      <c r="C212" s="10" t="s">
        <v>141</v>
      </c>
      <c r="D212" s="10" t="s">
        <v>1</v>
      </c>
      <c r="E212" s="13">
        <f>E213</f>
        <v>584.1</v>
      </c>
      <c r="F212" s="13">
        <f>F213</f>
        <v>0</v>
      </c>
      <c r="G212" s="13">
        <f t="shared" si="5"/>
        <v>584.1</v>
      </c>
      <c r="H212" s="13">
        <v>1999</v>
      </c>
      <c r="I212" s="13"/>
    </row>
    <row r="213" spans="1:9" outlineLevel="3">
      <c r="A213" s="6" t="s">
        <v>192</v>
      </c>
      <c r="B213" s="9" t="s">
        <v>189</v>
      </c>
      <c r="C213" s="9" t="s">
        <v>141</v>
      </c>
      <c r="D213" s="9" t="s">
        <v>194</v>
      </c>
      <c r="E213" s="12">
        <v>584.1</v>
      </c>
      <c r="F213" s="12"/>
      <c r="G213" s="13">
        <f t="shared" si="5"/>
        <v>584.1</v>
      </c>
      <c r="H213" s="12">
        <v>1999</v>
      </c>
      <c r="I213" s="12"/>
    </row>
    <row r="214" spans="1:9" ht="63.75" outlineLevel="2">
      <c r="A214" s="7" t="s">
        <v>146</v>
      </c>
      <c r="B214" s="10" t="s">
        <v>189</v>
      </c>
      <c r="C214" s="10" t="s">
        <v>147</v>
      </c>
      <c r="D214" s="10" t="s">
        <v>1</v>
      </c>
      <c r="E214" s="13">
        <f>E215</f>
        <v>69</v>
      </c>
      <c r="F214" s="13">
        <f>F215</f>
        <v>0</v>
      </c>
      <c r="G214" s="13">
        <f t="shared" si="5"/>
        <v>69</v>
      </c>
      <c r="H214" s="13"/>
      <c r="I214" s="13"/>
    </row>
    <row r="215" spans="1:9" outlineLevel="3">
      <c r="A215" s="6" t="s">
        <v>192</v>
      </c>
      <c r="B215" s="9" t="s">
        <v>189</v>
      </c>
      <c r="C215" s="9" t="s">
        <v>147</v>
      </c>
      <c r="D215" s="9" t="s">
        <v>194</v>
      </c>
      <c r="E215" s="12">
        <v>69</v>
      </c>
      <c r="F215" s="12"/>
      <c r="G215" s="13">
        <f t="shared" si="5"/>
        <v>69</v>
      </c>
      <c r="H215" s="12"/>
      <c r="I215" s="12"/>
    </row>
    <row r="216" spans="1:9" ht="38.25" outlineLevel="2">
      <c r="A216" s="7" t="s">
        <v>204</v>
      </c>
      <c r="B216" s="10" t="s">
        <v>189</v>
      </c>
      <c r="C216" s="10" t="s">
        <v>205</v>
      </c>
      <c r="D216" s="10" t="s">
        <v>1</v>
      </c>
      <c r="E216" s="13">
        <f>E217</f>
        <v>2836</v>
      </c>
      <c r="F216" s="13">
        <f>F217</f>
        <v>0</v>
      </c>
      <c r="G216" s="13">
        <f t="shared" si="5"/>
        <v>2836</v>
      </c>
      <c r="H216" s="13">
        <v>2694.4</v>
      </c>
      <c r="I216" s="13">
        <v>2900</v>
      </c>
    </row>
    <row r="217" spans="1:9" outlineLevel="3">
      <c r="A217" s="6" t="s">
        <v>192</v>
      </c>
      <c r="B217" s="9" t="s">
        <v>189</v>
      </c>
      <c r="C217" s="9" t="s">
        <v>205</v>
      </c>
      <c r="D217" s="9" t="s">
        <v>194</v>
      </c>
      <c r="E217" s="12">
        <v>2836</v>
      </c>
      <c r="F217" s="12"/>
      <c r="G217" s="13">
        <f t="shared" si="5"/>
        <v>2836</v>
      </c>
      <c r="H217" s="12">
        <v>2694.4</v>
      </c>
      <c r="I217" s="12">
        <v>2900</v>
      </c>
    </row>
    <row r="218" spans="1:9" ht="51" outlineLevel="2">
      <c r="A218" s="7" t="s">
        <v>148</v>
      </c>
      <c r="B218" s="10" t="s">
        <v>189</v>
      </c>
      <c r="C218" s="10" t="s">
        <v>149</v>
      </c>
      <c r="D218" s="10" t="s">
        <v>1</v>
      </c>
      <c r="E218" s="13">
        <f>E219</f>
        <v>180.4</v>
      </c>
      <c r="F218" s="13">
        <f>F219</f>
        <v>0</v>
      </c>
      <c r="G218" s="13">
        <f t="shared" si="5"/>
        <v>180.4</v>
      </c>
      <c r="H218" s="13"/>
      <c r="I218" s="13">
        <v>800</v>
      </c>
    </row>
    <row r="219" spans="1:9" outlineLevel="3">
      <c r="A219" s="6" t="s">
        <v>192</v>
      </c>
      <c r="B219" s="9" t="s">
        <v>189</v>
      </c>
      <c r="C219" s="9" t="s">
        <v>149</v>
      </c>
      <c r="D219" s="9" t="s">
        <v>194</v>
      </c>
      <c r="E219" s="12">
        <v>180.4</v>
      </c>
      <c r="F219" s="12"/>
      <c r="G219" s="13">
        <f t="shared" si="5"/>
        <v>180.4</v>
      </c>
      <c r="H219" s="12"/>
      <c r="I219" s="12">
        <v>800</v>
      </c>
    </row>
    <row r="220" spans="1:9">
      <c r="A220" s="7" t="s">
        <v>206</v>
      </c>
      <c r="B220" s="10" t="s">
        <v>207</v>
      </c>
      <c r="C220" s="10" t="s">
        <v>1</v>
      </c>
      <c r="D220" s="10" t="s">
        <v>1</v>
      </c>
      <c r="E220" s="13">
        <f>E221+E224+E240</f>
        <v>67098.399999999994</v>
      </c>
      <c r="F220" s="13">
        <f>F221+F224+F240</f>
        <v>0</v>
      </c>
      <c r="G220" s="13">
        <f t="shared" si="5"/>
        <v>67098.399999999994</v>
      </c>
      <c r="H220" s="13">
        <v>60825</v>
      </c>
      <c r="I220" s="13">
        <v>60616.6</v>
      </c>
    </row>
    <row r="221" spans="1:9" outlineLevel="1">
      <c r="A221" s="7" t="s">
        <v>208</v>
      </c>
      <c r="B221" s="10" t="s">
        <v>209</v>
      </c>
      <c r="C221" s="10" t="s">
        <v>1</v>
      </c>
      <c r="D221" s="10" t="s">
        <v>1</v>
      </c>
      <c r="E221" s="13">
        <f>E222</f>
        <v>3020</v>
      </c>
      <c r="F221" s="13">
        <f>F222</f>
        <v>0</v>
      </c>
      <c r="G221" s="13">
        <f t="shared" si="5"/>
        <v>3020</v>
      </c>
      <c r="H221" s="13">
        <v>3020</v>
      </c>
      <c r="I221" s="13">
        <v>3020</v>
      </c>
    </row>
    <row r="222" spans="1:9" ht="38.25" outlineLevel="2">
      <c r="A222" s="7" t="s">
        <v>210</v>
      </c>
      <c r="B222" s="10" t="s">
        <v>209</v>
      </c>
      <c r="C222" s="10" t="s">
        <v>211</v>
      </c>
      <c r="D222" s="10" t="s">
        <v>1</v>
      </c>
      <c r="E222" s="13">
        <f>E223</f>
        <v>3020</v>
      </c>
      <c r="F222" s="13">
        <f>F223</f>
        <v>0</v>
      </c>
      <c r="G222" s="13">
        <f t="shared" si="5"/>
        <v>3020</v>
      </c>
      <c r="H222" s="13">
        <v>3020</v>
      </c>
      <c r="I222" s="13">
        <v>3020</v>
      </c>
    </row>
    <row r="223" spans="1:9" outlineLevel="3">
      <c r="A223" s="6" t="s">
        <v>212</v>
      </c>
      <c r="B223" s="9" t="s">
        <v>209</v>
      </c>
      <c r="C223" s="9" t="s">
        <v>211</v>
      </c>
      <c r="D223" s="9" t="s">
        <v>213</v>
      </c>
      <c r="E223" s="12">
        <v>3020</v>
      </c>
      <c r="F223" s="12"/>
      <c r="G223" s="13">
        <f t="shared" si="5"/>
        <v>3020</v>
      </c>
      <c r="H223" s="12">
        <v>3020</v>
      </c>
      <c r="I223" s="12">
        <v>3020</v>
      </c>
    </row>
    <row r="224" spans="1:9" outlineLevel="1">
      <c r="A224" s="7" t="s">
        <v>214</v>
      </c>
      <c r="B224" s="10" t="s">
        <v>215</v>
      </c>
      <c r="C224" s="10" t="s">
        <v>1</v>
      </c>
      <c r="D224" s="10" t="s">
        <v>1</v>
      </c>
      <c r="E224" s="13">
        <f>E225+E227+E230+E232+E236+E238</f>
        <v>44553.8</v>
      </c>
      <c r="F224" s="13">
        <f>F225+F227+F230+F232+F236+F238</f>
        <v>0</v>
      </c>
      <c r="G224" s="13">
        <f t="shared" si="5"/>
        <v>44553.8</v>
      </c>
      <c r="H224" s="13">
        <v>38280.400000000001</v>
      </c>
      <c r="I224" s="13">
        <v>38072</v>
      </c>
    </row>
    <row r="225" spans="1:9" ht="76.5" outlineLevel="2">
      <c r="A225" s="7" t="s">
        <v>216</v>
      </c>
      <c r="B225" s="10" t="s">
        <v>215</v>
      </c>
      <c r="C225" s="10" t="s">
        <v>217</v>
      </c>
      <c r="D225" s="10" t="s">
        <v>1</v>
      </c>
      <c r="E225" s="13">
        <f>E226</f>
        <v>7740.4</v>
      </c>
      <c r="F225" s="13">
        <f>F226</f>
        <v>0</v>
      </c>
      <c r="G225" s="13">
        <f t="shared" si="5"/>
        <v>7740.4</v>
      </c>
      <c r="H225" s="13">
        <v>1299.8</v>
      </c>
      <c r="I225" s="13">
        <v>687.8</v>
      </c>
    </row>
    <row r="226" spans="1:9" outlineLevel="3">
      <c r="A226" s="6" t="s">
        <v>212</v>
      </c>
      <c r="B226" s="9" t="s">
        <v>215</v>
      </c>
      <c r="C226" s="9" t="s">
        <v>217</v>
      </c>
      <c r="D226" s="9" t="s">
        <v>213</v>
      </c>
      <c r="E226" s="12">
        <v>7740.4</v>
      </c>
      <c r="F226" s="12"/>
      <c r="G226" s="13">
        <f t="shared" si="5"/>
        <v>7740.4</v>
      </c>
      <c r="H226" s="12">
        <v>1299.8</v>
      </c>
      <c r="I226" s="12">
        <v>687.8</v>
      </c>
    </row>
    <row r="227" spans="1:9" ht="38.25" outlineLevel="2">
      <c r="A227" s="7" t="s">
        <v>218</v>
      </c>
      <c r="B227" s="10" t="s">
        <v>215</v>
      </c>
      <c r="C227" s="10" t="s">
        <v>219</v>
      </c>
      <c r="D227" s="10" t="s">
        <v>1</v>
      </c>
      <c r="E227" s="13">
        <f>E228+E229</f>
        <v>19908</v>
      </c>
      <c r="F227" s="13">
        <f>F228+F229</f>
        <v>0</v>
      </c>
      <c r="G227" s="13">
        <f t="shared" si="5"/>
        <v>19908</v>
      </c>
      <c r="H227" s="13">
        <v>19908</v>
      </c>
      <c r="I227" s="13">
        <v>19908</v>
      </c>
    </row>
    <row r="228" spans="1:9" outlineLevel="3">
      <c r="A228" s="6" t="s">
        <v>212</v>
      </c>
      <c r="B228" s="9" t="s">
        <v>215</v>
      </c>
      <c r="C228" s="9" t="s">
        <v>219</v>
      </c>
      <c r="D228" s="9" t="s">
        <v>213</v>
      </c>
      <c r="E228" s="12">
        <v>18533.3</v>
      </c>
      <c r="F228" s="12"/>
      <c r="G228" s="13">
        <f t="shared" si="5"/>
        <v>18533.3</v>
      </c>
      <c r="H228" s="12">
        <v>19908</v>
      </c>
      <c r="I228" s="12">
        <v>19908</v>
      </c>
    </row>
    <row r="229" spans="1:9" ht="25.5" outlineLevel="3">
      <c r="A229" s="6" t="s">
        <v>15</v>
      </c>
      <c r="B229" s="9" t="s">
        <v>215</v>
      </c>
      <c r="C229" s="9" t="s">
        <v>219</v>
      </c>
      <c r="D229" s="9" t="s">
        <v>16</v>
      </c>
      <c r="E229" s="12">
        <v>1374.7</v>
      </c>
      <c r="F229" s="12"/>
      <c r="G229" s="13">
        <f t="shared" si="5"/>
        <v>1374.7</v>
      </c>
      <c r="H229" s="12"/>
      <c r="I229" s="12"/>
    </row>
    <row r="230" spans="1:9" ht="25.5" outlineLevel="2">
      <c r="A230" s="7" t="s">
        <v>220</v>
      </c>
      <c r="B230" s="10" t="s">
        <v>215</v>
      </c>
      <c r="C230" s="10" t="s">
        <v>221</v>
      </c>
      <c r="D230" s="10" t="s">
        <v>1</v>
      </c>
      <c r="E230" s="13">
        <f>E231</f>
        <v>15146.2</v>
      </c>
      <c r="F230" s="13">
        <f>F231</f>
        <v>0</v>
      </c>
      <c r="G230" s="13">
        <f t="shared" si="5"/>
        <v>15146.2</v>
      </c>
      <c r="H230" s="13">
        <v>15146.2</v>
      </c>
      <c r="I230" s="13">
        <v>15146.2</v>
      </c>
    </row>
    <row r="231" spans="1:9" outlineLevel="3">
      <c r="A231" s="6" t="s">
        <v>212</v>
      </c>
      <c r="B231" s="9" t="s">
        <v>215</v>
      </c>
      <c r="C231" s="9" t="s">
        <v>221</v>
      </c>
      <c r="D231" s="9" t="s">
        <v>213</v>
      </c>
      <c r="E231" s="12">
        <v>15146.2</v>
      </c>
      <c r="F231" s="12"/>
      <c r="G231" s="13">
        <f t="shared" si="5"/>
        <v>15146.2</v>
      </c>
      <c r="H231" s="12">
        <v>15146.2</v>
      </c>
      <c r="I231" s="12">
        <v>15146.2</v>
      </c>
    </row>
    <row r="232" spans="1:9" ht="25.5" outlineLevel="2">
      <c r="A232" s="7" t="s">
        <v>222</v>
      </c>
      <c r="B232" s="10" t="s">
        <v>215</v>
      </c>
      <c r="C232" s="10" t="s">
        <v>223</v>
      </c>
      <c r="D232" s="10" t="s">
        <v>1</v>
      </c>
      <c r="E232" s="13">
        <f>E233+E234+E235</f>
        <v>957.6</v>
      </c>
      <c r="F232" s="13">
        <f>F233+F234+F235</f>
        <v>0</v>
      </c>
      <c r="G232" s="13">
        <f t="shared" si="5"/>
        <v>957.6</v>
      </c>
      <c r="H232" s="13">
        <v>957.6</v>
      </c>
      <c r="I232" s="13">
        <v>957.6</v>
      </c>
    </row>
    <row r="233" spans="1:9" outlineLevel="3">
      <c r="A233" s="6" t="s">
        <v>212</v>
      </c>
      <c r="B233" s="9" t="s">
        <v>215</v>
      </c>
      <c r="C233" s="9" t="s">
        <v>223</v>
      </c>
      <c r="D233" s="9" t="s">
        <v>213</v>
      </c>
      <c r="E233" s="12">
        <v>846.9</v>
      </c>
      <c r="F233" s="12"/>
      <c r="G233" s="13">
        <f t="shared" si="5"/>
        <v>846.9</v>
      </c>
      <c r="H233" s="12">
        <v>846.9</v>
      </c>
      <c r="I233" s="12">
        <v>846.9</v>
      </c>
    </row>
    <row r="234" spans="1:9" outlineLevel="3">
      <c r="A234" s="6" t="s">
        <v>37</v>
      </c>
      <c r="B234" s="9" t="s">
        <v>215</v>
      </c>
      <c r="C234" s="9" t="s">
        <v>223</v>
      </c>
      <c r="D234" s="9" t="s">
        <v>38</v>
      </c>
      <c r="E234" s="12">
        <v>110.7</v>
      </c>
      <c r="F234" s="12"/>
      <c r="G234" s="13">
        <f t="shared" si="5"/>
        <v>110.7</v>
      </c>
      <c r="H234" s="12">
        <v>110.7</v>
      </c>
      <c r="I234" s="12">
        <v>110.7</v>
      </c>
    </row>
    <row r="235" spans="1:9" ht="25.5" hidden="1" outlineLevel="3">
      <c r="A235" s="6" t="s">
        <v>15</v>
      </c>
      <c r="B235" s="9" t="s">
        <v>215</v>
      </c>
      <c r="C235" s="9" t="s">
        <v>223</v>
      </c>
      <c r="D235" s="9" t="s">
        <v>16</v>
      </c>
      <c r="E235" s="12"/>
      <c r="F235" s="12"/>
      <c r="G235" s="13">
        <f t="shared" si="5"/>
        <v>0</v>
      </c>
      <c r="H235" s="12"/>
      <c r="I235" s="12"/>
    </row>
    <row r="236" spans="1:9" ht="25.5" outlineLevel="2">
      <c r="A236" s="7" t="s">
        <v>224</v>
      </c>
      <c r="B236" s="10" t="s">
        <v>215</v>
      </c>
      <c r="C236" s="10" t="s">
        <v>225</v>
      </c>
      <c r="D236" s="10" t="s">
        <v>1</v>
      </c>
      <c r="E236" s="13">
        <f>E237</f>
        <v>75</v>
      </c>
      <c r="F236" s="13">
        <f>F237</f>
        <v>0</v>
      </c>
      <c r="G236" s="13">
        <f t="shared" si="5"/>
        <v>75</v>
      </c>
      <c r="H236" s="13"/>
      <c r="I236" s="13"/>
    </row>
    <row r="237" spans="1:9" outlineLevel="3">
      <c r="A237" s="6" t="s">
        <v>58</v>
      </c>
      <c r="B237" s="9" t="s">
        <v>215</v>
      </c>
      <c r="C237" s="9" t="s">
        <v>225</v>
      </c>
      <c r="D237" s="9" t="s">
        <v>59</v>
      </c>
      <c r="E237" s="12">
        <v>75</v>
      </c>
      <c r="F237" s="12"/>
      <c r="G237" s="13">
        <f t="shared" si="5"/>
        <v>75</v>
      </c>
      <c r="H237" s="12"/>
      <c r="I237" s="12"/>
    </row>
    <row r="238" spans="1:9" ht="25.5" outlineLevel="2">
      <c r="A238" s="7" t="s">
        <v>226</v>
      </c>
      <c r="B238" s="10" t="s">
        <v>215</v>
      </c>
      <c r="C238" s="10" t="s">
        <v>227</v>
      </c>
      <c r="D238" s="10" t="s">
        <v>1</v>
      </c>
      <c r="E238" s="13">
        <f>E239</f>
        <v>726.6</v>
      </c>
      <c r="F238" s="13">
        <f>F239</f>
        <v>0</v>
      </c>
      <c r="G238" s="13">
        <f t="shared" si="5"/>
        <v>726.6</v>
      </c>
      <c r="H238" s="13">
        <v>968.8</v>
      </c>
      <c r="I238" s="13">
        <v>1372.4</v>
      </c>
    </row>
    <row r="239" spans="1:9" outlineLevel="3">
      <c r="A239" s="6" t="s">
        <v>228</v>
      </c>
      <c r="B239" s="9" t="s">
        <v>215</v>
      </c>
      <c r="C239" s="9" t="s">
        <v>227</v>
      </c>
      <c r="D239" s="9" t="s">
        <v>229</v>
      </c>
      <c r="E239" s="12">
        <v>726.6</v>
      </c>
      <c r="F239" s="12"/>
      <c r="G239" s="13">
        <f t="shared" si="5"/>
        <v>726.6</v>
      </c>
      <c r="H239" s="12">
        <v>968.8</v>
      </c>
      <c r="I239" s="12">
        <v>1372.4</v>
      </c>
    </row>
    <row r="240" spans="1:9" outlineLevel="1">
      <c r="A240" s="7" t="s">
        <v>230</v>
      </c>
      <c r="B240" s="10" t="s">
        <v>231</v>
      </c>
      <c r="C240" s="10" t="s">
        <v>1</v>
      </c>
      <c r="D240" s="10" t="s">
        <v>1</v>
      </c>
      <c r="E240" s="13">
        <f>E241+E243</f>
        <v>19524.599999999999</v>
      </c>
      <c r="F240" s="13">
        <f>F241+F243</f>
        <v>0</v>
      </c>
      <c r="G240" s="13">
        <f t="shared" si="5"/>
        <v>19524.599999999999</v>
      </c>
      <c r="H240" s="13">
        <v>19524.599999999999</v>
      </c>
      <c r="I240" s="13">
        <v>19524.599999999999</v>
      </c>
    </row>
    <row r="241" spans="1:9" ht="89.25" outlineLevel="2">
      <c r="A241" s="7" t="s">
        <v>232</v>
      </c>
      <c r="B241" s="10" t="s">
        <v>231</v>
      </c>
      <c r="C241" s="10" t="s">
        <v>233</v>
      </c>
      <c r="D241" s="10" t="s">
        <v>1</v>
      </c>
      <c r="E241" s="13">
        <f>E242</f>
        <v>4023</v>
      </c>
      <c r="F241" s="13">
        <f>F242</f>
        <v>0</v>
      </c>
      <c r="G241" s="13">
        <f t="shared" si="5"/>
        <v>4023</v>
      </c>
      <c r="H241" s="13">
        <v>4023</v>
      </c>
      <c r="I241" s="13">
        <v>4023</v>
      </c>
    </row>
    <row r="242" spans="1:9" outlineLevel="3">
      <c r="A242" s="6" t="s">
        <v>212</v>
      </c>
      <c r="B242" s="9" t="s">
        <v>231</v>
      </c>
      <c r="C242" s="9" t="s">
        <v>233</v>
      </c>
      <c r="D242" s="9" t="s">
        <v>213</v>
      </c>
      <c r="E242" s="12">
        <v>4023</v>
      </c>
      <c r="F242" s="12"/>
      <c r="G242" s="13">
        <f t="shared" si="5"/>
        <v>4023</v>
      </c>
      <c r="H242" s="12">
        <v>4023</v>
      </c>
      <c r="I242" s="12">
        <v>4023</v>
      </c>
    </row>
    <row r="243" spans="1:9" ht="38.25" outlineLevel="2">
      <c r="A243" s="7" t="s">
        <v>234</v>
      </c>
      <c r="B243" s="10" t="s">
        <v>231</v>
      </c>
      <c r="C243" s="10" t="s">
        <v>235</v>
      </c>
      <c r="D243" s="10" t="s">
        <v>1</v>
      </c>
      <c r="E243" s="13">
        <f>E244+E245+E246</f>
        <v>15501.6</v>
      </c>
      <c r="F243" s="13">
        <f>F244+F245+F246</f>
        <v>0</v>
      </c>
      <c r="G243" s="13">
        <f t="shared" si="5"/>
        <v>15501.6</v>
      </c>
      <c r="H243" s="13">
        <v>15501.6</v>
      </c>
      <c r="I243" s="13">
        <v>15501.6</v>
      </c>
    </row>
    <row r="244" spans="1:9" outlineLevel="3">
      <c r="A244" s="6" t="s">
        <v>212</v>
      </c>
      <c r="B244" s="9" t="s">
        <v>231</v>
      </c>
      <c r="C244" s="9" t="s">
        <v>236</v>
      </c>
      <c r="D244" s="9" t="s">
        <v>213</v>
      </c>
      <c r="E244" s="12">
        <v>2338</v>
      </c>
      <c r="F244" s="12"/>
      <c r="G244" s="13">
        <f t="shared" si="5"/>
        <v>2338</v>
      </c>
      <c r="H244" s="12">
        <v>2338</v>
      </c>
      <c r="I244" s="12">
        <v>2338</v>
      </c>
    </row>
    <row r="245" spans="1:9" ht="25.5" outlineLevel="3">
      <c r="A245" s="6" t="s">
        <v>114</v>
      </c>
      <c r="B245" s="9" t="s">
        <v>231</v>
      </c>
      <c r="C245" s="9" t="s">
        <v>237</v>
      </c>
      <c r="D245" s="9" t="s">
        <v>115</v>
      </c>
      <c r="E245" s="12">
        <v>3185.6</v>
      </c>
      <c r="F245" s="12"/>
      <c r="G245" s="13">
        <f t="shared" si="5"/>
        <v>3185.6</v>
      </c>
      <c r="H245" s="12">
        <v>3185.6</v>
      </c>
      <c r="I245" s="12">
        <v>3185.6</v>
      </c>
    </row>
    <row r="246" spans="1:9" outlineLevel="3">
      <c r="A246" s="6" t="s">
        <v>212</v>
      </c>
      <c r="B246" s="9" t="s">
        <v>231</v>
      </c>
      <c r="C246" s="9" t="s">
        <v>238</v>
      </c>
      <c r="D246" s="9" t="s">
        <v>213</v>
      </c>
      <c r="E246" s="12">
        <v>9978</v>
      </c>
      <c r="F246" s="12"/>
      <c r="G246" s="13">
        <f t="shared" si="5"/>
        <v>9978</v>
      </c>
      <c r="H246" s="12">
        <v>9978</v>
      </c>
      <c r="I246" s="12">
        <v>9978</v>
      </c>
    </row>
    <row r="247" spans="1:9">
      <c r="A247" s="7" t="s">
        <v>239</v>
      </c>
      <c r="B247" s="10" t="s">
        <v>240</v>
      </c>
      <c r="C247" s="10" t="s">
        <v>1</v>
      </c>
      <c r="D247" s="10" t="s">
        <v>1</v>
      </c>
      <c r="E247" s="13">
        <f>E248</f>
        <v>3665.1</v>
      </c>
      <c r="F247" s="13">
        <f>F248</f>
        <v>1918.6</v>
      </c>
      <c r="G247" s="13">
        <f t="shared" si="5"/>
        <v>5583.7</v>
      </c>
      <c r="H247" s="13">
        <v>4048.9</v>
      </c>
      <c r="I247" s="13">
        <v>4048.9</v>
      </c>
    </row>
    <row r="248" spans="1:9" outlineLevel="1">
      <c r="A248" s="7" t="s">
        <v>241</v>
      </c>
      <c r="B248" s="10" t="s">
        <v>242</v>
      </c>
      <c r="C248" s="10" t="s">
        <v>1</v>
      </c>
      <c r="D248" s="10" t="s">
        <v>1</v>
      </c>
      <c r="E248" s="13">
        <f>E249+E251+E253+E255</f>
        <v>3665.1</v>
      </c>
      <c r="F248" s="13">
        <f>F249+F251+F253+F255</f>
        <v>1918.6</v>
      </c>
      <c r="G248" s="13">
        <f t="shared" si="5"/>
        <v>5583.7</v>
      </c>
      <c r="H248" s="13">
        <v>4048.9</v>
      </c>
      <c r="I248" s="13">
        <v>4048.9</v>
      </c>
    </row>
    <row r="249" spans="1:9" ht="89.25" outlineLevel="1">
      <c r="A249" s="7" t="s">
        <v>75</v>
      </c>
      <c r="B249" s="10" t="s">
        <v>242</v>
      </c>
      <c r="C249" s="10" t="s">
        <v>76</v>
      </c>
      <c r="D249" s="10" t="s">
        <v>1</v>
      </c>
      <c r="E249" s="13">
        <f>E250</f>
        <v>0</v>
      </c>
      <c r="F249" s="13">
        <f>F250</f>
        <v>1500</v>
      </c>
      <c r="G249" s="13">
        <f t="shared" si="5"/>
        <v>1500</v>
      </c>
      <c r="H249" s="13"/>
      <c r="I249" s="13"/>
    </row>
    <row r="250" spans="1:9" outlineLevel="1">
      <c r="A250" s="6" t="s">
        <v>77</v>
      </c>
      <c r="B250" s="9" t="s">
        <v>242</v>
      </c>
      <c r="C250" s="9" t="s">
        <v>78</v>
      </c>
      <c r="D250" s="9" t="s">
        <v>79</v>
      </c>
      <c r="E250" s="13"/>
      <c r="F250" s="13">
        <v>1500</v>
      </c>
      <c r="G250" s="16">
        <f t="shared" si="5"/>
        <v>1500</v>
      </c>
      <c r="H250" s="13"/>
      <c r="I250" s="13"/>
    </row>
    <row r="251" spans="1:9" outlineLevel="2">
      <c r="A251" s="7" t="s">
        <v>267</v>
      </c>
      <c r="B251" s="10" t="s">
        <v>242</v>
      </c>
      <c r="C251" s="10" t="s">
        <v>243</v>
      </c>
      <c r="D251" s="10" t="s">
        <v>1</v>
      </c>
      <c r="E251" s="13">
        <f>E252</f>
        <v>84.7</v>
      </c>
      <c r="F251" s="13">
        <f>F252</f>
        <v>0</v>
      </c>
      <c r="G251" s="13">
        <f t="shared" si="5"/>
        <v>84.7</v>
      </c>
      <c r="H251" s="13"/>
      <c r="I251" s="13"/>
    </row>
    <row r="252" spans="1:9" ht="25.5" outlineLevel="3">
      <c r="A252" s="6" t="s">
        <v>51</v>
      </c>
      <c r="B252" s="9" t="s">
        <v>242</v>
      </c>
      <c r="C252" s="9" t="s">
        <v>244</v>
      </c>
      <c r="D252" s="9" t="s">
        <v>53</v>
      </c>
      <c r="E252" s="12">
        <v>84.7</v>
      </c>
      <c r="F252" s="12"/>
      <c r="G252" s="13">
        <f t="shared" si="5"/>
        <v>84.7</v>
      </c>
      <c r="H252" s="12"/>
      <c r="I252" s="12"/>
    </row>
    <row r="253" spans="1:9" ht="25.5" outlineLevel="2">
      <c r="A253" s="7" t="s">
        <v>54</v>
      </c>
      <c r="B253" s="10" t="s">
        <v>242</v>
      </c>
      <c r="C253" s="10" t="s">
        <v>245</v>
      </c>
      <c r="D253" s="10" t="s">
        <v>1</v>
      </c>
      <c r="E253" s="13">
        <f>E254</f>
        <v>3045.3</v>
      </c>
      <c r="F253" s="13">
        <f>F254</f>
        <v>118.6</v>
      </c>
      <c r="G253" s="13">
        <f t="shared" si="5"/>
        <v>3163.9</v>
      </c>
      <c r="H253" s="13">
        <v>3509.8</v>
      </c>
      <c r="I253" s="13">
        <v>3509.8</v>
      </c>
    </row>
    <row r="254" spans="1:9" ht="25.5" outlineLevel="3">
      <c r="A254" s="6" t="s">
        <v>51</v>
      </c>
      <c r="B254" s="9" t="s">
        <v>242</v>
      </c>
      <c r="C254" s="9" t="s">
        <v>245</v>
      </c>
      <c r="D254" s="9" t="s">
        <v>53</v>
      </c>
      <c r="E254" s="12">
        <v>3045.3</v>
      </c>
      <c r="F254" s="12">
        <v>118.6</v>
      </c>
      <c r="G254" s="13">
        <f t="shared" si="5"/>
        <v>3163.9</v>
      </c>
      <c r="H254" s="12">
        <v>3509.8</v>
      </c>
      <c r="I254" s="12">
        <v>3509.8</v>
      </c>
    </row>
    <row r="255" spans="1:9" ht="25.5" outlineLevel="2">
      <c r="A255" s="7" t="s">
        <v>246</v>
      </c>
      <c r="B255" s="10" t="s">
        <v>242</v>
      </c>
      <c r="C255" s="10" t="s">
        <v>247</v>
      </c>
      <c r="D255" s="10" t="s">
        <v>1</v>
      </c>
      <c r="E255" s="13">
        <f>E256</f>
        <v>535.1</v>
      </c>
      <c r="F255" s="13">
        <f>F256</f>
        <v>300</v>
      </c>
      <c r="G255" s="13">
        <f t="shared" si="5"/>
        <v>835.1</v>
      </c>
      <c r="H255" s="13">
        <v>539.1</v>
      </c>
      <c r="I255" s="13">
        <v>539.1</v>
      </c>
    </row>
    <row r="256" spans="1:9" ht="25.5" outlineLevel="3">
      <c r="A256" s="6" t="s">
        <v>51</v>
      </c>
      <c r="B256" s="9" t="s">
        <v>242</v>
      </c>
      <c r="C256" s="9" t="s">
        <v>247</v>
      </c>
      <c r="D256" s="9" t="s">
        <v>53</v>
      </c>
      <c r="E256" s="12">
        <v>535.1</v>
      </c>
      <c r="F256" s="12">
        <v>300</v>
      </c>
      <c r="G256" s="13">
        <f t="shared" si="5"/>
        <v>835.1</v>
      </c>
      <c r="H256" s="12">
        <v>539.1</v>
      </c>
      <c r="I256" s="12">
        <v>539.1</v>
      </c>
    </row>
    <row r="257" spans="1:9">
      <c r="A257" s="7" t="s">
        <v>248</v>
      </c>
      <c r="B257" s="10" t="s">
        <v>249</v>
      </c>
      <c r="C257" s="10" t="s">
        <v>1</v>
      </c>
      <c r="D257" s="10" t="s">
        <v>1</v>
      </c>
      <c r="E257" s="13">
        <f>E258+E261</f>
        <v>1988.6</v>
      </c>
      <c r="F257" s="13">
        <f>F258+F261</f>
        <v>71.599999999999994</v>
      </c>
      <c r="G257" s="13">
        <f t="shared" si="5"/>
        <v>2060.1999999999998</v>
      </c>
      <c r="H257" s="13">
        <v>1888.6</v>
      </c>
      <c r="I257" s="13">
        <v>1888.6</v>
      </c>
    </row>
    <row r="258" spans="1:9" outlineLevel="1">
      <c r="A258" s="7" t="s">
        <v>250</v>
      </c>
      <c r="B258" s="10" t="s">
        <v>251</v>
      </c>
      <c r="C258" s="10" t="s">
        <v>1</v>
      </c>
      <c r="D258" s="10" t="s">
        <v>1</v>
      </c>
      <c r="E258" s="13">
        <f>E259</f>
        <v>1888.6</v>
      </c>
      <c r="F258" s="13">
        <f>F259</f>
        <v>71.599999999999994</v>
      </c>
      <c r="G258" s="13">
        <f t="shared" si="5"/>
        <v>1960.1999999999998</v>
      </c>
      <c r="H258" s="13">
        <v>1888.6</v>
      </c>
      <c r="I258" s="13">
        <v>1888.6</v>
      </c>
    </row>
    <row r="259" spans="1:9" ht="25.5" outlineLevel="2">
      <c r="A259" s="7" t="s">
        <v>54</v>
      </c>
      <c r="B259" s="10" t="s">
        <v>251</v>
      </c>
      <c r="C259" s="10" t="s">
        <v>252</v>
      </c>
      <c r="D259" s="10" t="s">
        <v>1</v>
      </c>
      <c r="E259" s="13">
        <f>E260</f>
        <v>1888.6</v>
      </c>
      <c r="F259" s="13">
        <f>F260</f>
        <v>71.599999999999994</v>
      </c>
      <c r="G259" s="13">
        <f t="shared" si="5"/>
        <v>1960.1999999999998</v>
      </c>
      <c r="H259" s="13">
        <v>1888.6</v>
      </c>
      <c r="I259" s="13">
        <v>1888.6</v>
      </c>
    </row>
    <row r="260" spans="1:9" ht="25.5" outlineLevel="3">
      <c r="A260" s="6" t="s">
        <v>51</v>
      </c>
      <c r="B260" s="9" t="s">
        <v>251</v>
      </c>
      <c r="C260" s="9" t="s">
        <v>252</v>
      </c>
      <c r="D260" s="9" t="s">
        <v>53</v>
      </c>
      <c r="E260" s="12">
        <v>1888.6</v>
      </c>
      <c r="F260" s="12">
        <v>71.599999999999994</v>
      </c>
      <c r="G260" s="16">
        <f t="shared" si="5"/>
        <v>1960.1999999999998</v>
      </c>
      <c r="H260" s="12">
        <v>1888.6</v>
      </c>
      <c r="I260" s="12">
        <v>1888.6</v>
      </c>
    </row>
    <row r="261" spans="1:9" ht="25.5" outlineLevel="1">
      <c r="A261" s="7" t="s">
        <v>253</v>
      </c>
      <c r="B261" s="10" t="s">
        <v>254</v>
      </c>
      <c r="C261" s="10" t="s">
        <v>1</v>
      </c>
      <c r="D261" s="10" t="s">
        <v>1</v>
      </c>
      <c r="E261" s="13">
        <f>E262</f>
        <v>100</v>
      </c>
      <c r="F261" s="13">
        <f>F262</f>
        <v>0</v>
      </c>
      <c r="G261" s="13">
        <f t="shared" si="5"/>
        <v>100</v>
      </c>
      <c r="H261" s="13"/>
      <c r="I261" s="13"/>
    </row>
    <row r="262" spans="1:9" ht="51" outlineLevel="2">
      <c r="A262" s="7" t="s">
        <v>255</v>
      </c>
      <c r="B262" s="10" t="s">
        <v>254</v>
      </c>
      <c r="C262" s="10" t="s">
        <v>256</v>
      </c>
      <c r="D262" s="10" t="s">
        <v>1</v>
      </c>
      <c r="E262" s="13">
        <f>E263</f>
        <v>100</v>
      </c>
      <c r="F262" s="13">
        <f>F263</f>
        <v>0</v>
      </c>
      <c r="G262" s="13">
        <f t="shared" si="5"/>
        <v>100</v>
      </c>
      <c r="H262" s="13"/>
      <c r="I262" s="13"/>
    </row>
    <row r="263" spans="1:9" ht="25.5" outlineLevel="3">
      <c r="A263" s="6" t="s">
        <v>15</v>
      </c>
      <c r="B263" s="9" t="s">
        <v>254</v>
      </c>
      <c r="C263" s="9" t="s">
        <v>256</v>
      </c>
      <c r="D263" s="9" t="s">
        <v>16</v>
      </c>
      <c r="E263" s="12">
        <v>100</v>
      </c>
      <c r="F263" s="12"/>
      <c r="G263" s="13">
        <f t="shared" si="5"/>
        <v>100</v>
      </c>
      <c r="H263" s="12"/>
      <c r="I263" s="12"/>
    </row>
    <row r="264" spans="1:9" ht="25.5">
      <c r="A264" s="7" t="s">
        <v>257</v>
      </c>
      <c r="B264" s="10" t="s">
        <v>258</v>
      </c>
      <c r="C264" s="10" t="s">
        <v>1</v>
      </c>
      <c r="D264" s="10" t="s">
        <v>1</v>
      </c>
      <c r="E264" s="13">
        <f t="shared" ref="E264:F266" si="6">E265</f>
        <v>130</v>
      </c>
      <c r="F264" s="13">
        <f t="shared" si="6"/>
        <v>-120</v>
      </c>
      <c r="G264" s="13">
        <f t="shared" si="5"/>
        <v>10</v>
      </c>
      <c r="H264" s="13"/>
      <c r="I264" s="13"/>
    </row>
    <row r="265" spans="1:9" ht="38.25" outlineLevel="1">
      <c r="A265" s="7" t="s">
        <v>259</v>
      </c>
      <c r="B265" s="10" t="s">
        <v>260</v>
      </c>
      <c r="C265" s="10" t="s">
        <v>1</v>
      </c>
      <c r="D265" s="10" t="s">
        <v>1</v>
      </c>
      <c r="E265" s="13">
        <f t="shared" si="6"/>
        <v>130</v>
      </c>
      <c r="F265" s="13">
        <f t="shared" si="6"/>
        <v>-120</v>
      </c>
      <c r="G265" s="13">
        <f t="shared" si="5"/>
        <v>10</v>
      </c>
      <c r="H265" s="13"/>
      <c r="I265" s="13"/>
    </row>
    <row r="266" spans="1:9" ht="25.5" outlineLevel="2">
      <c r="A266" s="7" t="s">
        <v>261</v>
      </c>
      <c r="B266" s="10" t="s">
        <v>260</v>
      </c>
      <c r="C266" s="10" t="s">
        <v>262</v>
      </c>
      <c r="D266" s="10" t="s">
        <v>1</v>
      </c>
      <c r="E266" s="13">
        <f t="shared" si="6"/>
        <v>130</v>
      </c>
      <c r="F266" s="13">
        <f t="shared" si="6"/>
        <v>-120</v>
      </c>
      <c r="G266" s="13">
        <f t="shared" si="5"/>
        <v>10</v>
      </c>
      <c r="H266" s="13"/>
      <c r="I266" s="13"/>
    </row>
    <row r="267" spans="1:9" outlineLevel="3">
      <c r="A267" s="6" t="s">
        <v>37</v>
      </c>
      <c r="B267" s="9" t="s">
        <v>260</v>
      </c>
      <c r="C267" s="9" t="s">
        <v>262</v>
      </c>
      <c r="D267" s="9" t="s">
        <v>38</v>
      </c>
      <c r="E267" s="12">
        <v>130</v>
      </c>
      <c r="F267" s="12">
        <v>-120</v>
      </c>
      <c r="G267" s="13">
        <f t="shared" ref="G267" si="7">E267+F267</f>
        <v>10</v>
      </c>
      <c r="H267" s="12"/>
      <c r="I267" s="12"/>
    </row>
    <row r="268" spans="1:9" ht="13.5">
      <c r="A268" s="8" t="s">
        <v>266</v>
      </c>
      <c r="B268" s="11"/>
      <c r="C268" s="11"/>
      <c r="D268" s="11"/>
      <c r="E268" s="13">
        <f>E10+E62+E71+E87+E93+E143+E166+E220+E247+E257+E264+E58</f>
        <v>677652.89999999991</v>
      </c>
      <c r="F268" s="13">
        <f t="shared" ref="F268:G268" si="8">F10+F62+F71+F87+F93+F143+F166+F220+F247+F257+F264+F58</f>
        <v>25972.999999999996</v>
      </c>
      <c r="G268" s="13">
        <f t="shared" si="8"/>
        <v>703625.89999999991</v>
      </c>
      <c r="H268" s="14">
        <v>614014.30000000005</v>
      </c>
      <c r="I268" s="14">
        <v>622794.69999999995</v>
      </c>
    </row>
    <row r="269" spans="1:9" ht="42.75" customHeight="1">
      <c r="A269" s="1"/>
    </row>
    <row r="270" spans="1:9" ht="42.75" customHeight="1">
      <c r="A270" s="1"/>
    </row>
  </sheetData>
  <mergeCells count="2">
    <mergeCell ref="A5:I5"/>
    <mergeCell ref="H3:I3"/>
  </mergeCells>
  <pageMargins left="0.75" right="0.18" top="0.33" bottom="0.28000000000000003" header="0.19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 (2)</vt:lpstr>
      <vt:lpstr>'Бюджет (2)'!APPT</vt:lpstr>
      <vt:lpstr>'Бюджет (2)'!FIO</vt:lpstr>
      <vt:lpstr>'Бюджет (2)'!SIGN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nvp</cp:lastModifiedBy>
  <cp:lastPrinted>2011-04-13T13:01:34Z</cp:lastPrinted>
  <dcterms:created xsi:type="dcterms:W3CDTF">2002-03-11T10:22:12Z</dcterms:created>
  <dcterms:modified xsi:type="dcterms:W3CDTF">2012-07-18T04:15:09Z</dcterms:modified>
</cp:coreProperties>
</file>