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895" windowHeight="7815" firstSheet="2" activeTab="2"/>
  </bookViews>
  <sheets>
    <sheet name="2011-2013" sheetId="1" r:id="rId1"/>
    <sheet name="2011-2013 (2)" sheetId="2" r:id="rId2"/>
    <sheet name="Приложение 15" sheetId="8" r:id="rId3"/>
  </sheets>
  <calcPr calcId="145621"/>
</workbook>
</file>

<file path=xl/calcChain.xml><?xml version="1.0" encoding="utf-8"?>
<calcChain xmlns="http://schemas.openxmlformats.org/spreadsheetml/2006/main">
  <c r="F62" i="1" l="1"/>
  <c r="F56" i="1"/>
  <c r="F92" i="2"/>
  <c r="H84" i="2"/>
  <c r="G84" i="2"/>
  <c r="F84" i="2"/>
  <c r="H77" i="2"/>
  <c r="G77" i="2"/>
  <c r="F77" i="2"/>
  <c r="G48" i="2"/>
  <c r="H48" i="2"/>
  <c r="F48" i="2"/>
  <c r="G23" i="2"/>
  <c r="H23" i="2"/>
  <c r="F23" i="2"/>
  <c r="F13" i="2"/>
  <c r="H110" i="2"/>
  <c r="G110" i="2"/>
  <c r="F110" i="2"/>
  <c r="H103" i="2"/>
  <c r="G103" i="2"/>
  <c r="F103" i="2"/>
  <c r="H96" i="2"/>
  <c r="G96" i="2"/>
  <c r="F96" i="2"/>
  <c r="H92" i="2"/>
  <c r="G92" i="2"/>
  <c r="H88" i="2"/>
  <c r="G88" i="2"/>
  <c r="F88" i="2"/>
  <c r="F76" i="2" s="1"/>
  <c r="H76" i="2"/>
  <c r="H71" i="2"/>
  <c r="G71" i="2"/>
  <c r="F71" i="2"/>
  <c r="H67" i="2"/>
  <c r="G67" i="2"/>
  <c r="F67" i="2"/>
  <c r="H63" i="2"/>
  <c r="G63" i="2"/>
  <c r="G62" i="2" s="1"/>
  <c r="F63" i="2"/>
  <c r="H56" i="2"/>
  <c r="G56" i="2"/>
  <c r="F56" i="2"/>
  <c r="H52" i="2"/>
  <c r="G52" i="2"/>
  <c r="F52" i="2"/>
  <c r="H44" i="2"/>
  <c r="G44" i="2"/>
  <c r="F44" i="2"/>
  <c r="H40" i="2"/>
  <c r="G40" i="2"/>
  <c r="F40" i="2"/>
  <c r="H36" i="2"/>
  <c r="H35" i="2" s="1"/>
  <c r="G36" i="2"/>
  <c r="F36" i="2"/>
  <c r="F35" i="2" s="1"/>
  <c r="H30" i="2"/>
  <c r="G30" i="2"/>
  <c r="F30" i="2"/>
  <c r="H13" i="2"/>
  <c r="G13" i="2"/>
  <c r="H70" i="1"/>
  <c r="G70" i="1"/>
  <c r="F70" i="1"/>
  <c r="H67" i="1"/>
  <c r="G67" i="1"/>
  <c r="F67" i="1"/>
  <c r="H64" i="1"/>
  <c r="G64" i="1"/>
  <c r="F64" i="1"/>
  <c r="H62" i="1"/>
  <c r="G62" i="1"/>
  <c r="H58" i="1"/>
  <c r="G58" i="1"/>
  <c r="F58" i="1"/>
  <c r="H56" i="1"/>
  <c r="G56" i="1"/>
  <c r="H53" i="1"/>
  <c r="H52" i="1" s="1"/>
  <c r="G53" i="1"/>
  <c r="G52" i="1" s="1"/>
  <c r="F53" i="1"/>
  <c r="F52" i="1" s="1"/>
  <c r="H49" i="1"/>
  <c r="G49" i="1"/>
  <c r="F49" i="1"/>
  <c r="H47" i="1"/>
  <c r="G47" i="1"/>
  <c r="F47" i="1"/>
  <c r="H45" i="1"/>
  <c r="H44" i="1" s="1"/>
  <c r="G45" i="1"/>
  <c r="G44" i="1" s="1"/>
  <c r="F45" i="1"/>
  <c r="F44" i="1" s="1"/>
  <c r="H40" i="1"/>
  <c r="G40" i="1"/>
  <c r="F40" i="1"/>
  <c r="H38" i="1"/>
  <c r="G38" i="1"/>
  <c r="F38" i="1"/>
  <c r="H34" i="1"/>
  <c r="G34" i="1"/>
  <c r="F34" i="1"/>
  <c r="H32" i="1"/>
  <c r="G32" i="1"/>
  <c r="F32" i="1"/>
  <c r="H30" i="1"/>
  <c r="G30" i="1"/>
  <c r="F30" i="1"/>
  <c r="H28" i="1"/>
  <c r="G28" i="1"/>
  <c r="G27" i="1" s="1"/>
  <c r="G26" i="1" s="1"/>
  <c r="F28" i="1"/>
  <c r="F27" i="1" s="1"/>
  <c r="F26" i="1" s="1"/>
  <c r="H24" i="1"/>
  <c r="G24" i="1"/>
  <c r="F24" i="1"/>
  <c r="H18" i="1"/>
  <c r="G18" i="1"/>
  <c r="F18" i="1"/>
  <c r="H13" i="1"/>
  <c r="G13" i="1"/>
  <c r="F13" i="1"/>
  <c r="F62" i="2"/>
  <c r="H62" i="2"/>
  <c r="G76" i="2"/>
  <c r="G35" i="2"/>
  <c r="G34" i="2" s="1"/>
  <c r="F12" i="1" l="1"/>
  <c r="F34" i="2"/>
  <c r="F12" i="2" s="1"/>
  <c r="H27" i="1"/>
  <c r="H26" i="1" s="1"/>
  <c r="H12" i="1" s="1"/>
  <c r="G12" i="1"/>
  <c r="H34" i="2"/>
  <c r="H12" i="2"/>
  <c r="G12" i="2"/>
</calcChain>
</file>

<file path=xl/sharedStrings.xml><?xml version="1.0" encoding="utf-8"?>
<sst xmlns="http://schemas.openxmlformats.org/spreadsheetml/2006/main" count="363" uniqueCount="94">
  <si>
    <t>Приложение 17</t>
  </si>
  <si>
    <t>к Решению Городищенской</t>
  </si>
  <si>
    <t>Районной Думы</t>
  </si>
  <si>
    <t>№_______  от ______________</t>
  </si>
  <si>
    <t>Распределение бюджетных ассигнований на реализацию</t>
  </si>
  <si>
    <t>районных целевых программ на 2011-2013 г.г.</t>
  </si>
  <si>
    <t>(тыс.руб.)</t>
  </si>
  <si>
    <t>Наименование</t>
  </si>
  <si>
    <t>Целевая статья расходов</t>
  </si>
  <si>
    <t>раздел</t>
  </si>
  <si>
    <t>подраздел</t>
  </si>
  <si>
    <t>Вид расходов</t>
  </si>
  <si>
    <t>2011 г.</t>
  </si>
  <si>
    <t>2012 г.</t>
  </si>
  <si>
    <t>2013 г.</t>
  </si>
  <si>
    <t>Районные целевые программы</t>
  </si>
  <si>
    <t>Районная целевая программа «Повышение безопасности дорожного движения на территории Городищенского муниципального района на 2010-2012годы» (утверждена Постановлением Администрации Городищенского муниципального  района от 31 июля 2009г. № 2133)</t>
  </si>
  <si>
    <t>МУ "КЦСППМ"</t>
  </si>
  <si>
    <t>МУК "МЦКС"</t>
  </si>
  <si>
    <t>МУ "Образование"</t>
  </si>
  <si>
    <t>МУЗ "Городищенская ЦРБ"</t>
  </si>
  <si>
    <t>Районная целевая программа «Комплексные меры противодействия наркомании на  2009-2011 годы на территории Городищенского муниципального района» (утверждена Постановлением Администрации Городищенского муниципального  района от 26 марта 2009 г. № 602)</t>
  </si>
  <si>
    <t>Районная целевая программа «Молодой семье – доступное жилье на 2011-2013 г.г.» (утверждена Постановлением администрации Городищенского муниципального района от 31 августа 2010 г.                                         № 1907)</t>
  </si>
  <si>
    <t>Отдел по культуре, молодежной политике и спорту Администрации Городищенского муниципального района</t>
  </si>
  <si>
    <t>Районные целевые программы «Предупреждение и борьба с социально-значимыми заболеваниями», «Здоровое поколение», «Профилактика внутрибольничных инфекций» на 2011-2013 годы (утверждены Постановлением администрации Городищенского муниципального района от 31 августа 2010 г. № 1908)</t>
  </si>
  <si>
    <t>Районная целевая программа «Предупреждение и борьба с социально-значимыми заболеваниями»</t>
  </si>
  <si>
    <t xml:space="preserve">          Подпрограмма  «Сахарный диабет»</t>
  </si>
  <si>
    <t xml:space="preserve">          Подпрограмма «Неотложные меры по активному выявлению и профилактике туберкулеза»</t>
  </si>
  <si>
    <t xml:space="preserve">         Подпрограмма «АНТИ-ВИЧ/СПИД»</t>
  </si>
  <si>
    <t xml:space="preserve">          Подпрограмма «Профилактика трансмиссивных инфекций»</t>
  </si>
  <si>
    <t xml:space="preserve">          Подпрограмма «Вакцинопрофилактика»</t>
  </si>
  <si>
    <t xml:space="preserve">          Подпрограмма «Профилактика и лечение артериальной гипертонии»</t>
  </si>
  <si>
    <t>Районная целевая программа «Здоровое поколение»</t>
  </si>
  <si>
    <t xml:space="preserve">          Подпрограмма  «Здоровый ребенок»</t>
  </si>
  <si>
    <t xml:space="preserve">          Подпрограмма «Безопасное материнство»</t>
  </si>
  <si>
    <t>Районная целевая программа «Профилактика внутрибольничных инфекций»</t>
  </si>
  <si>
    <t>Программа по энергосбережению  и повышению энергетической эффективности Городищенского муниципального района Волгоградской области на 2010-2015 годы (утверждена Постановлением администраци городищенского муниципального района от 13.08.2010 г. № 1826)</t>
  </si>
  <si>
    <t>Замена ЛН на энергосберегающие</t>
  </si>
  <si>
    <t>Установка приборов учета на воду</t>
  </si>
  <si>
    <t>Установка приборов учета на отопление</t>
  </si>
  <si>
    <t>Установка приборов учета на электроэнергию</t>
  </si>
  <si>
    <t>Проведение энергоаудита, энергетических обследований</t>
  </si>
  <si>
    <t>Установка и монтаж тепловых насосов</t>
  </si>
  <si>
    <t>Внедрение установок для обработки подпиточной воды для котлов</t>
  </si>
  <si>
    <t>районной Думы</t>
  </si>
  <si>
    <t>ОБРАЗОВАНИЕ</t>
  </si>
  <si>
    <t>Другие вопросы в области образования</t>
  </si>
  <si>
    <t>07</t>
  </si>
  <si>
    <t>09</t>
  </si>
  <si>
    <t>022</t>
  </si>
  <si>
    <t>КУЛЬТУРА И КИНЕМАТОГРАФИЯ</t>
  </si>
  <si>
    <t>08</t>
  </si>
  <si>
    <t>Другие вопросы в области культуры, кинематографии</t>
  </si>
  <si>
    <t>04</t>
  </si>
  <si>
    <t>024</t>
  </si>
  <si>
    <t>Другие вопросы в области здравоохранения</t>
  </si>
  <si>
    <t>Мероприятия в сфере образования</t>
  </si>
  <si>
    <t>Мероприятия в сфере культуры</t>
  </si>
  <si>
    <t>Мероприятия в области здравоохранения</t>
  </si>
  <si>
    <t>067</t>
  </si>
  <si>
    <t>СОЦИАЛЬНАЯ ПОЛИТИКА</t>
  </si>
  <si>
    <t>10</t>
  </si>
  <si>
    <t>Социальное обеспечение населения</t>
  </si>
  <si>
    <t>03</t>
  </si>
  <si>
    <t>501</t>
  </si>
  <si>
    <t>Субсидии на обеспечение жильем</t>
  </si>
  <si>
    <t>ЗДРАВООХРАНЕНИЕ</t>
  </si>
  <si>
    <t>Приложение 15</t>
  </si>
  <si>
    <t>2014 г.</t>
  </si>
  <si>
    <t>2015 г.</t>
  </si>
  <si>
    <t>2016 г.</t>
  </si>
  <si>
    <t>Муниципальная программа "Повышение безопасности дорожного движения на территории Городищенского муниципального района на 2013-2015 годы"</t>
  </si>
  <si>
    <t>Муниципальная программа по профилактике правонарушений в Городищенском муниципальном районе на 2014-2016 годы</t>
  </si>
  <si>
    <t>Муниципальная программа "Молодой семье - доступное жильё на 2014-2016г.г."</t>
  </si>
  <si>
    <t>Муниципальная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</si>
  <si>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Муниципальная программа "Функционирование и развитие системы управления Городищенского муниципального района на 2011-2014годы"</t>
  </si>
  <si>
    <t>Муниципальная программа «Развитие и модернизация сети образовательных учреждений на территории Городищенского муниципального района на 2014-2016 гг.»</t>
  </si>
  <si>
    <t>Муниципальная программа "Обеспечение пожарной безопасности и антитеррорестической защищенности на 2012-2014гг"</t>
  </si>
  <si>
    <t>Муниципальная программа "Развитие отрасли "Образование" на территории Городищенского муниципального района на 2011-2014гг"</t>
  </si>
  <si>
    <t>Муниципальная программа «Охрана окружающей среды Городищенского муниципального района Волгоградской области на 2012-2016 гг.»</t>
  </si>
  <si>
    <t>Муниципальная программа "Развитие агропромышленного комплекса Городищенского муниципального района на 2012-2015 годы"</t>
  </si>
  <si>
    <t>Муниципальная программа "Патриотическое воспитание и допризывная подготовка молодежи Городищенского муниципального района на 2012-2014 г.г."</t>
  </si>
  <si>
    <t>Муниципальная программа "Развитие архивного дела в Городищенском муниципальном районе Волгоградской области на 2012-2014 годы"</t>
  </si>
  <si>
    <t>Муниципальная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</si>
  <si>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Муниципальная программа "Комплексные меры противодействия наркомании на территории Городищенского муниципального района на 2012-2014 годы"</t>
  </si>
  <si>
    <t>Муниципальная программа "Духовно-нравственное воспитание граждан Городищенского муниципального района на 2012-2015 г.г."</t>
  </si>
  <si>
    <t>Муниципальная программа "Развитие физической культуры и спорта в Городищенском муниципальном районе на 2013-2015 г.г"</t>
  </si>
  <si>
    <t>Муниципальная программа "Формирование доступной среды жизнедеятельности для инвалидов и маломобильных групп населения в Городищенском муниципальном районе на 2013-2015 г.г."</t>
  </si>
  <si>
    <t>Муниципальная программа противодействия коррупции в Городищенском муниципальном районе на 2013-2015 годы</t>
  </si>
  <si>
    <t>Муниципальная программа "Ремонт автомобильных дорог общего пользования в Городищенском муниципальном районе на 2013-2015 годы"</t>
  </si>
  <si>
    <t>0800000</t>
  </si>
  <si>
    <t>№      от      12.2014г.</t>
  </si>
  <si>
    <t>Муниципальные программы</t>
  </si>
  <si>
    <t>муниципальных программ на 2014-2016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</si>
</sst>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2" fillId="0" borderId="1" xfId="0" applyFont="1" applyBorder="1" applyAlignment="1">
      <alignment horizontal="left" vertical="top" wrapText="1" indent="23"/>
    </xf>
    <xf numFmtId="164" fontId="2" fillId="0" borderId="2" xfId="0" applyNumberFormat="1" applyFont="1" applyBorder="1" applyAlignment="1">
      <alignment horizontal="center" vertical="top" wrapText="1"/>
    </xf>
    <xf numFmtId="0" fontId="0" fillId="0" borderId="0" xfId="0" applyFont="1"/>
    <xf numFmtId="0" fontId="3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0" fontId="0" fillId="4" borderId="0" xfId="0" applyFill="1"/>
    <xf numFmtId="0" fontId="2" fillId="4" borderId="1" xfId="0" applyFont="1" applyFill="1" applyBorder="1" applyAlignment="1">
      <alignment horizontal="left" vertical="top" wrapText="1" indent="23"/>
    </xf>
    <xf numFmtId="0" fontId="2" fillId="4" borderId="2" xfId="0" applyFont="1" applyFill="1" applyBorder="1" applyAlignment="1">
      <alignment horizontal="center" vertical="top" wrapText="1"/>
    </xf>
    <xf numFmtId="164" fontId="2" fillId="4" borderId="2" xfId="0" applyNumberFormat="1" applyFont="1" applyFill="1" applyBorder="1" applyAlignment="1">
      <alignment horizontal="center" vertical="top" wrapText="1"/>
    </xf>
    <xf numFmtId="0" fontId="0" fillId="4" borderId="0" xfId="0" applyFont="1" applyFill="1"/>
    <xf numFmtId="0" fontId="3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164" fontId="3" fillId="5" borderId="2" xfId="0" applyNumberFormat="1" applyFont="1" applyFill="1" applyBorder="1" applyAlignment="1">
      <alignment horizontal="center" vertical="top" wrapText="1"/>
    </xf>
    <xf numFmtId="0" fontId="0" fillId="5" borderId="0" xfId="0" applyFill="1"/>
    <xf numFmtId="0" fontId="2" fillId="6" borderId="1" xfId="0" applyFont="1" applyFill="1" applyBorder="1" applyAlignment="1">
      <alignment horizontal="left" vertical="top" wrapText="1" indent="23"/>
    </xf>
    <xf numFmtId="0" fontId="3" fillId="6" borderId="2" xfId="0" applyFont="1" applyFill="1" applyBorder="1" applyAlignment="1">
      <alignment horizontal="center" vertical="top" wrapText="1"/>
    </xf>
    <xf numFmtId="164" fontId="3" fillId="6" borderId="2" xfId="0" applyNumberFormat="1" applyFont="1" applyFill="1" applyBorder="1" applyAlignment="1">
      <alignment horizontal="center" vertical="top" wrapText="1"/>
    </xf>
    <xf numFmtId="0" fontId="0" fillId="6" borderId="0" xfId="0" applyFill="1"/>
    <xf numFmtId="4" fontId="3" fillId="3" borderId="2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2" xfId="0" applyFont="1" applyFill="1" applyBorder="1" applyAlignment="1">
      <alignment horizontal="center" vertical="top" wrapText="1"/>
    </xf>
    <xf numFmtId="4" fontId="3" fillId="7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0" fillId="7" borderId="0" xfId="0" applyFill="1"/>
    <xf numFmtId="49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6" borderId="2" xfId="0" applyNumberFormat="1" applyFont="1" applyFill="1" applyBorder="1" applyAlignment="1">
      <alignment horizontal="center" vertical="top" wrapText="1"/>
    </xf>
    <xf numFmtId="4" fontId="3" fillId="4" borderId="2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64" fontId="2" fillId="6" borderId="3" xfId="0" applyNumberFormat="1" applyFont="1" applyFill="1" applyBorder="1" applyAlignment="1">
      <alignment horizontal="center" vertical="center" wrapText="1"/>
    </xf>
    <xf numFmtId="164" fontId="2" fillId="6" borderId="3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2" fillId="6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 applyProtection="1">
      <alignment horizontal="left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6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5" workbookViewId="0">
      <selection activeCell="A7" sqref="A7:H7"/>
    </sheetView>
  </sheetViews>
  <sheetFormatPr defaultRowHeight="15" x14ac:dyDescent="0.25"/>
  <cols>
    <col min="1" max="1" width="71.5703125" customWidth="1"/>
    <col min="2" max="2" width="10.140625" bestFit="1" customWidth="1"/>
    <col min="6" max="6" width="11" customWidth="1"/>
    <col min="7" max="7" width="11.28515625" customWidth="1"/>
    <col min="8" max="8" width="11.5703125" customWidth="1"/>
  </cols>
  <sheetData>
    <row r="1" spans="1:8" ht="15.75" hidden="1" x14ac:dyDescent="0.25">
      <c r="C1" s="1"/>
      <c r="H1" s="1" t="s">
        <v>0</v>
      </c>
    </row>
    <row r="2" spans="1:8" ht="15.75" hidden="1" x14ac:dyDescent="0.25">
      <c r="C2" s="1"/>
      <c r="H2" s="1" t="s">
        <v>1</v>
      </c>
    </row>
    <row r="3" spans="1:8" ht="15.75" hidden="1" x14ac:dyDescent="0.25">
      <c r="C3" s="1"/>
      <c r="H3" s="1" t="s">
        <v>2</v>
      </c>
    </row>
    <row r="4" spans="1:8" ht="15.75" hidden="1" x14ac:dyDescent="0.25">
      <c r="C4" s="1"/>
      <c r="H4" s="1" t="s">
        <v>3</v>
      </c>
    </row>
    <row r="5" spans="1:8" ht="15.75" x14ac:dyDescent="0.25">
      <c r="C5" s="2"/>
    </row>
    <row r="6" spans="1:8" ht="15" customHeight="1" x14ac:dyDescent="0.3">
      <c r="A6" s="61" t="s">
        <v>4</v>
      </c>
      <c r="B6" s="61"/>
      <c r="C6" s="61"/>
      <c r="D6" s="61"/>
      <c r="E6" s="61"/>
      <c r="F6" s="61"/>
      <c r="G6" s="61"/>
      <c r="H6" s="61"/>
    </row>
    <row r="7" spans="1:8" ht="15" customHeight="1" x14ac:dyDescent="0.3">
      <c r="A7" s="61" t="s">
        <v>5</v>
      </c>
      <c r="B7" s="61"/>
      <c r="C7" s="61"/>
      <c r="D7" s="61"/>
      <c r="E7" s="61"/>
      <c r="F7" s="61"/>
      <c r="G7" s="61"/>
      <c r="H7" s="61"/>
    </row>
    <row r="8" spans="1:8" ht="15.75" customHeight="1" thickBot="1" x14ac:dyDescent="0.3">
      <c r="A8" s="62" t="s">
        <v>6</v>
      </c>
      <c r="B8" s="62"/>
      <c r="C8" s="62"/>
      <c r="D8" s="62"/>
      <c r="E8" s="62"/>
      <c r="F8" s="62"/>
      <c r="G8" s="62"/>
      <c r="H8" s="62"/>
    </row>
    <row r="9" spans="1:8" ht="46.5" customHeight="1" x14ac:dyDescent="0.25">
      <c r="A9" s="59" t="s">
        <v>7</v>
      </c>
      <c r="B9" s="57" t="s">
        <v>8</v>
      </c>
      <c r="C9" s="57" t="s">
        <v>9</v>
      </c>
      <c r="D9" s="57" t="s">
        <v>10</v>
      </c>
      <c r="E9" s="57" t="s">
        <v>11</v>
      </c>
      <c r="F9" s="59" t="s">
        <v>12</v>
      </c>
      <c r="G9" s="59" t="s">
        <v>13</v>
      </c>
      <c r="H9" s="59" t="s">
        <v>14</v>
      </c>
    </row>
    <row r="10" spans="1:8" ht="15.75" customHeight="1" thickBot="1" x14ac:dyDescent="0.3">
      <c r="A10" s="60"/>
      <c r="B10" s="58"/>
      <c r="C10" s="58"/>
      <c r="D10" s="58"/>
      <c r="E10" s="58"/>
      <c r="F10" s="60"/>
      <c r="G10" s="60"/>
      <c r="H10" s="60"/>
    </row>
    <row r="11" spans="1:8" ht="16.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  <row r="12" spans="1:8" s="8" customFormat="1" ht="17.25" customHeight="1" thickBot="1" x14ac:dyDescent="0.3">
      <c r="A12" s="5" t="s">
        <v>15</v>
      </c>
      <c r="B12" s="6">
        <v>7950000</v>
      </c>
      <c r="C12" s="6"/>
      <c r="D12" s="6"/>
      <c r="E12" s="6"/>
      <c r="F12" s="7">
        <f>F13+F18+F24+F26+F52</f>
        <v>11839.89</v>
      </c>
      <c r="G12" s="7">
        <f>G13+G18+G24+G26+G52</f>
        <v>9276.0600000000013</v>
      </c>
      <c r="H12" s="7">
        <f>H13+H18+H24+H26+H52</f>
        <v>7714.7000000000007</v>
      </c>
    </row>
    <row r="13" spans="1:8" s="12" customFormat="1" ht="64.5" customHeight="1" thickBot="1" x14ac:dyDescent="0.3">
      <c r="A13" s="9" t="s">
        <v>16</v>
      </c>
      <c r="B13" s="10">
        <v>7950800</v>
      </c>
      <c r="C13" s="10"/>
      <c r="D13" s="10"/>
      <c r="E13" s="10"/>
      <c r="F13" s="11">
        <f>SUM(F14:F17)</f>
        <v>921.1</v>
      </c>
      <c r="G13" s="11">
        <f>SUM(G14:G17)</f>
        <v>2036</v>
      </c>
      <c r="H13" s="11">
        <f>SUM(H14:H17)</f>
        <v>0</v>
      </c>
    </row>
    <row r="14" spans="1:8" s="15" customFormat="1" ht="19.5" customHeight="1" thickBot="1" x14ac:dyDescent="0.3">
      <c r="A14" s="13" t="s">
        <v>17</v>
      </c>
      <c r="B14" s="4"/>
      <c r="C14" s="4"/>
      <c r="D14" s="4"/>
      <c r="E14" s="4"/>
      <c r="F14" s="14">
        <v>17</v>
      </c>
      <c r="G14" s="14">
        <v>17</v>
      </c>
      <c r="H14" s="14"/>
    </row>
    <row r="15" spans="1:8" s="15" customFormat="1" ht="18.75" customHeight="1" thickBot="1" x14ac:dyDescent="0.3">
      <c r="A15" s="13" t="s">
        <v>18</v>
      </c>
      <c r="B15" s="4"/>
      <c r="C15" s="4"/>
      <c r="D15" s="4"/>
      <c r="E15" s="4"/>
      <c r="F15" s="14">
        <v>200</v>
      </c>
      <c r="G15" s="14"/>
      <c r="H15" s="14"/>
    </row>
    <row r="16" spans="1:8" s="15" customFormat="1" ht="18.75" customHeight="1" thickBot="1" x14ac:dyDescent="0.3">
      <c r="A16" s="13" t="s">
        <v>19</v>
      </c>
      <c r="B16" s="4"/>
      <c r="C16" s="4"/>
      <c r="D16" s="4"/>
      <c r="E16" s="4"/>
      <c r="F16" s="14">
        <v>120</v>
      </c>
      <c r="G16" s="14">
        <v>20</v>
      </c>
      <c r="H16" s="14"/>
    </row>
    <row r="17" spans="1:8" s="15" customFormat="1" ht="18.75" customHeight="1" thickBot="1" x14ac:dyDescent="0.3">
      <c r="A17" s="13" t="s">
        <v>20</v>
      </c>
      <c r="B17" s="4"/>
      <c r="C17" s="4"/>
      <c r="D17" s="4"/>
      <c r="E17" s="4"/>
      <c r="F17" s="14">
        <v>584.1</v>
      </c>
      <c r="G17" s="14">
        <v>1999</v>
      </c>
      <c r="H17" s="14"/>
    </row>
    <row r="18" spans="1:8" s="12" customFormat="1" ht="78.75" customHeight="1" thickBot="1" x14ac:dyDescent="0.3">
      <c r="A18" s="9" t="s">
        <v>21</v>
      </c>
      <c r="B18" s="10">
        <v>7950900</v>
      </c>
      <c r="C18" s="10"/>
      <c r="D18" s="10"/>
      <c r="E18" s="10"/>
      <c r="F18" s="11">
        <f>SUM(F19:F21)</f>
        <v>99</v>
      </c>
      <c r="G18" s="11">
        <f>SUM(G19:G21)</f>
        <v>0</v>
      </c>
      <c r="H18" s="11">
        <f>SUM(H19:H21)</f>
        <v>0</v>
      </c>
    </row>
    <row r="19" spans="1:8" s="15" customFormat="1" ht="19.5" customHeight="1" thickBot="1" x14ac:dyDescent="0.3">
      <c r="A19" s="13" t="s">
        <v>17</v>
      </c>
      <c r="B19" s="4"/>
      <c r="C19" s="4"/>
      <c r="D19" s="4"/>
      <c r="E19" s="4"/>
      <c r="F19" s="14">
        <v>20</v>
      </c>
      <c r="G19" s="14"/>
      <c r="H19" s="14"/>
    </row>
    <row r="20" spans="1:8" s="15" customFormat="1" ht="19.5" customHeight="1" thickBot="1" x14ac:dyDescent="0.3">
      <c r="A20" s="13" t="s">
        <v>20</v>
      </c>
      <c r="B20" s="4"/>
      <c r="C20" s="4"/>
      <c r="D20" s="4"/>
      <c r="E20" s="4"/>
      <c r="F20" s="14">
        <v>69</v>
      </c>
      <c r="G20" s="14"/>
      <c r="H20" s="14"/>
    </row>
    <row r="21" spans="1:8" s="15" customFormat="1" ht="15" customHeight="1" thickBot="1" x14ac:dyDescent="0.3">
      <c r="A21" s="13" t="s">
        <v>19</v>
      </c>
      <c r="B21" s="4"/>
      <c r="C21" s="4"/>
      <c r="D21" s="4"/>
      <c r="E21" s="4"/>
      <c r="F21" s="14">
        <v>10</v>
      </c>
      <c r="G21" s="14"/>
      <c r="H21" s="14"/>
    </row>
    <row r="22" spans="1:8" s="19" customFormat="1" ht="63.75" hidden="1" customHeight="1" thickBot="1" x14ac:dyDescent="0.3">
      <c r="A22" s="16"/>
      <c r="B22" s="17"/>
      <c r="C22" s="17"/>
      <c r="D22" s="17"/>
      <c r="E22" s="17"/>
      <c r="F22" s="18"/>
      <c r="G22" s="18"/>
      <c r="H22" s="18"/>
    </row>
    <row r="23" spans="1:8" s="23" customFormat="1" ht="19.5" hidden="1" customHeight="1" thickBot="1" x14ac:dyDescent="0.3">
      <c r="A23" s="20"/>
      <c r="B23" s="21"/>
      <c r="C23" s="21"/>
      <c r="D23" s="21"/>
      <c r="E23" s="21"/>
      <c r="F23" s="22"/>
      <c r="G23" s="22"/>
      <c r="H23" s="22"/>
    </row>
    <row r="24" spans="1:8" s="27" customFormat="1" ht="62.25" customHeight="1" thickBot="1" x14ac:dyDescent="0.3">
      <c r="A24" s="24" t="s">
        <v>22</v>
      </c>
      <c r="B24" s="25">
        <v>7951200</v>
      </c>
      <c r="C24" s="25"/>
      <c r="D24" s="25"/>
      <c r="E24" s="25"/>
      <c r="F24" s="26">
        <f>SUM(F25)</f>
        <v>726.5</v>
      </c>
      <c r="G24" s="26">
        <f>SUM(G25)</f>
        <v>968.8</v>
      </c>
      <c r="H24" s="26">
        <f>SUM(H25)</f>
        <v>1372.4</v>
      </c>
    </row>
    <row r="25" spans="1:8" s="31" customFormat="1" ht="47.25" customHeight="1" thickBot="1" x14ac:dyDescent="0.3">
      <c r="A25" s="28" t="s">
        <v>23</v>
      </c>
      <c r="B25" s="29"/>
      <c r="C25" s="29"/>
      <c r="D25" s="29"/>
      <c r="E25" s="29"/>
      <c r="F25" s="30">
        <v>726.5</v>
      </c>
      <c r="G25" s="30">
        <v>968.8</v>
      </c>
      <c r="H25" s="30">
        <v>1372.4</v>
      </c>
    </row>
    <row r="26" spans="1:8" s="12" customFormat="1" ht="82.5" customHeight="1" thickBot="1" x14ac:dyDescent="0.3">
      <c r="A26" s="9" t="s">
        <v>24</v>
      </c>
      <c r="B26" s="10"/>
      <c r="C26" s="10"/>
      <c r="D26" s="10"/>
      <c r="E26" s="10"/>
      <c r="F26" s="32">
        <f>F27+F44+F49</f>
        <v>9426.2999999999993</v>
      </c>
      <c r="G26" s="32">
        <f>G27+G44+G49</f>
        <v>5013.7000000000007</v>
      </c>
      <c r="H26" s="32">
        <f>H27+H44+H49</f>
        <v>5217.8</v>
      </c>
    </row>
    <row r="27" spans="1:8" s="12" customFormat="1" ht="34.5" customHeight="1" thickBot="1" x14ac:dyDescent="0.3">
      <c r="A27" s="9" t="s">
        <v>25</v>
      </c>
      <c r="B27" s="10">
        <v>7950100</v>
      </c>
      <c r="C27" s="10"/>
      <c r="D27" s="10"/>
      <c r="E27" s="10"/>
      <c r="F27" s="32">
        <f>F28+F30+F32+F34+F38+F40</f>
        <v>1791.8000000000002</v>
      </c>
      <c r="G27" s="32">
        <f>G28+G30+G32+G34+G38+G40</f>
        <v>1669.5</v>
      </c>
      <c r="H27" s="32">
        <f>H28+H30+H32+H34+H38+H40</f>
        <v>1611.3000000000002</v>
      </c>
    </row>
    <row r="28" spans="1:8" s="12" customFormat="1" ht="16.5" thickBot="1" x14ac:dyDescent="0.3">
      <c r="A28" s="33" t="s">
        <v>26</v>
      </c>
      <c r="B28" s="34">
        <v>7950101</v>
      </c>
      <c r="C28" s="34"/>
      <c r="D28" s="34"/>
      <c r="E28" s="34"/>
      <c r="F28" s="35">
        <f>F29</f>
        <v>660.5</v>
      </c>
      <c r="G28" s="35">
        <f>G29</f>
        <v>724.2</v>
      </c>
      <c r="H28" s="35">
        <f>H29</f>
        <v>862</v>
      </c>
    </row>
    <row r="29" spans="1:8" s="38" customFormat="1" ht="16.5" thickBot="1" x14ac:dyDescent="0.3">
      <c r="A29" s="13" t="s">
        <v>20</v>
      </c>
      <c r="B29" s="36"/>
      <c r="C29" s="36"/>
      <c r="D29" s="36"/>
      <c r="E29" s="36"/>
      <c r="F29" s="37">
        <v>660.5</v>
      </c>
      <c r="G29" s="37">
        <v>724.2</v>
      </c>
      <c r="H29" s="37">
        <v>862</v>
      </c>
    </row>
    <row r="30" spans="1:8" s="12" customFormat="1" ht="32.25" thickBot="1" x14ac:dyDescent="0.3">
      <c r="A30" s="33" t="s">
        <v>27</v>
      </c>
      <c r="B30" s="34">
        <v>7950102</v>
      </c>
      <c r="C30" s="34"/>
      <c r="D30" s="34"/>
      <c r="E30" s="34"/>
      <c r="F30" s="35">
        <f>F31</f>
        <v>348.2</v>
      </c>
      <c r="G30" s="35">
        <f>G31</f>
        <v>212.1</v>
      </c>
      <c r="H30" s="35">
        <f>H31</f>
        <v>228</v>
      </c>
    </row>
    <row r="31" spans="1:8" s="38" customFormat="1" ht="16.5" thickBot="1" x14ac:dyDescent="0.3">
      <c r="A31" s="13" t="s">
        <v>20</v>
      </c>
      <c r="B31" s="36"/>
      <c r="C31" s="36"/>
      <c r="D31" s="36"/>
      <c r="E31" s="36"/>
      <c r="F31" s="37">
        <v>348.2</v>
      </c>
      <c r="G31" s="37">
        <v>212.1</v>
      </c>
      <c r="H31" s="37">
        <v>228</v>
      </c>
    </row>
    <row r="32" spans="1:8" s="12" customFormat="1" ht="16.5" thickBot="1" x14ac:dyDescent="0.3">
      <c r="A32" s="33" t="s">
        <v>28</v>
      </c>
      <c r="B32" s="34">
        <v>7950104</v>
      </c>
      <c r="C32" s="34"/>
      <c r="D32" s="34"/>
      <c r="E32" s="34"/>
      <c r="F32" s="35">
        <f>F33</f>
        <v>144</v>
      </c>
      <c r="G32" s="35">
        <f>G33</f>
        <v>121.7</v>
      </c>
      <c r="H32" s="35">
        <f>H33</f>
        <v>130</v>
      </c>
    </row>
    <row r="33" spans="1:8" s="38" customFormat="1" ht="16.5" thickBot="1" x14ac:dyDescent="0.3">
      <c r="A33" s="13" t="s">
        <v>20</v>
      </c>
      <c r="B33" s="36"/>
      <c r="C33" s="36"/>
      <c r="D33" s="36"/>
      <c r="E33" s="36"/>
      <c r="F33" s="37">
        <v>144</v>
      </c>
      <c r="G33" s="37">
        <v>121.7</v>
      </c>
      <c r="H33" s="37">
        <v>130</v>
      </c>
    </row>
    <row r="34" spans="1:8" s="39" customFormat="1" ht="19.5" customHeight="1" thickBot="1" x14ac:dyDescent="0.3">
      <c r="A34" s="33" t="s">
        <v>29</v>
      </c>
      <c r="B34" s="34">
        <v>7950105</v>
      </c>
      <c r="C34" s="34"/>
      <c r="D34" s="34"/>
      <c r="E34" s="34"/>
      <c r="F34" s="35">
        <f>SUM(F35)</f>
        <v>135</v>
      </c>
      <c r="G34" s="35">
        <f>SUM(G35)</f>
        <v>145.1</v>
      </c>
      <c r="H34" s="35">
        <f>SUM(H35)</f>
        <v>155.9</v>
      </c>
    </row>
    <row r="35" spans="1:8" s="38" customFormat="1" ht="19.5" customHeight="1" thickBot="1" x14ac:dyDescent="0.3">
      <c r="A35" s="13" t="s">
        <v>20</v>
      </c>
      <c r="B35" s="36"/>
      <c r="C35" s="36"/>
      <c r="D35" s="36"/>
      <c r="E35" s="36"/>
      <c r="F35" s="37">
        <v>135</v>
      </c>
      <c r="G35" s="37">
        <v>145.1</v>
      </c>
      <c r="H35" s="37">
        <v>155.9</v>
      </c>
    </row>
    <row r="36" spans="1:8" s="12" customFormat="1" ht="1.5" customHeight="1" thickBot="1" x14ac:dyDescent="0.3">
      <c r="A36" s="33"/>
      <c r="B36" s="34"/>
      <c r="C36" s="34"/>
      <c r="D36" s="34"/>
      <c r="E36" s="34"/>
      <c r="F36" s="35"/>
      <c r="G36" s="35"/>
      <c r="H36" s="35"/>
    </row>
    <row r="37" spans="1:8" s="38" customFormat="1" ht="16.5" thickBot="1" x14ac:dyDescent="0.3">
      <c r="A37" s="13"/>
      <c r="B37" s="36"/>
      <c r="C37" s="36"/>
      <c r="D37" s="36"/>
      <c r="E37" s="36"/>
      <c r="F37" s="37"/>
      <c r="G37" s="37"/>
      <c r="H37" s="37"/>
    </row>
    <row r="38" spans="1:8" s="12" customFormat="1" ht="16.5" thickBot="1" x14ac:dyDescent="0.3">
      <c r="A38" s="33" t="s">
        <v>30</v>
      </c>
      <c r="B38" s="34">
        <v>7950106</v>
      </c>
      <c r="C38" s="34"/>
      <c r="D38" s="34"/>
      <c r="E38" s="34"/>
      <c r="F38" s="35">
        <f>F39</f>
        <v>423.6</v>
      </c>
      <c r="G38" s="35">
        <f>G39</f>
        <v>207.5</v>
      </c>
      <c r="H38" s="35">
        <f>H39</f>
        <v>223.9</v>
      </c>
    </row>
    <row r="39" spans="1:8" s="38" customFormat="1" ht="16.5" thickBot="1" x14ac:dyDescent="0.3">
      <c r="A39" s="13" t="s">
        <v>20</v>
      </c>
      <c r="B39" s="36"/>
      <c r="C39" s="36"/>
      <c r="D39" s="36"/>
      <c r="E39" s="36"/>
      <c r="F39" s="37">
        <v>423.6</v>
      </c>
      <c r="G39" s="37">
        <v>207.5</v>
      </c>
      <c r="H39" s="37">
        <v>223.9</v>
      </c>
    </row>
    <row r="40" spans="1:8" s="12" customFormat="1" ht="32.25" thickBot="1" x14ac:dyDescent="0.3">
      <c r="A40" s="33" t="s">
        <v>31</v>
      </c>
      <c r="B40" s="34">
        <v>7950107</v>
      </c>
      <c r="C40" s="34"/>
      <c r="D40" s="34"/>
      <c r="E40" s="34"/>
      <c r="F40" s="35">
        <f>F41</f>
        <v>80.5</v>
      </c>
      <c r="G40" s="35">
        <f>G41</f>
        <v>258.89999999999998</v>
      </c>
      <c r="H40" s="35">
        <f>H41</f>
        <v>11.5</v>
      </c>
    </row>
    <row r="41" spans="1:8" s="38" customFormat="1" ht="15.75" customHeight="1" thickBot="1" x14ac:dyDescent="0.3">
      <c r="A41" s="13" t="s">
        <v>20</v>
      </c>
      <c r="B41" s="36"/>
      <c r="C41" s="36"/>
      <c r="D41" s="36"/>
      <c r="E41" s="36"/>
      <c r="F41" s="37">
        <v>80.5</v>
      </c>
      <c r="G41" s="37">
        <v>258.89999999999998</v>
      </c>
      <c r="H41" s="37">
        <v>11.5</v>
      </c>
    </row>
    <row r="42" spans="1:8" s="39" customFormat="1" ht="1.5" hidden="1" customHeight="1" thickBot="1" x14ac:dyDescent="0.3">
      <c r="A42" s="33"/>
      <c r="B42" s="34"/>
      <c r="C42" s="34"/>
      <c r="D42" s="34"/>
      <c r="E42" s="34"/>
      <c r="F42" s="35"/>
      <c r="G42" s="35"/>
      <c r="H42" s="35"/>
    </row>
    <row r="43" spans="1:8" s="38" customFormat="1" ht="19.5" hidden="1" customHeight="1" thickBot="1" x14ac:dyDescent="0.3">
      <c r="A43" s="13"/>
      <c r="B43" s="36"/>
      <c r="C43" s="36"/>
      <c r="D43" s="36"/>
      <c r="E43" s="36"/>
      <c r="F43" s="37"/>
      <c r="G43" s="37"/>
      <c r="H43" s="37"/>
    </row>
    <row r="44" spans="1:8" s="12" customFormat="1" ht="22.5" customHeight="1" thickBot="1" x14ac:dyDescent="0.3">
      <c r="A44" s="9" t="s">
        <v>32</v>
      </c>
      <c r="B44" s="10">
        <v>7950300</v>
      </c>
      <c r="C44" s="10"/>
      <c r="D44" s="10"/>
      <c r="E44" s="10"/>
      <c r="F44" s="32">
        <f>F45+F47</f>
        <v>4798.5</v>
      </c>
      <c r="G44" s="32">
        <f>G45+G47</f>
        <v>649.79999999999995</v>
      </c>
      <c r="H44" s="32">
        <f>H45+H47</f>
        <v>706.5</v>
      </c>
    </row>
    <row r="45" spans="1:8" s="12" customFormat="1" ht="16.5" thickBot="1" x14ac:dyDescent="0.3">
      <c r="A45" s="33" t="s">
        <v>33</v>
      </c>
      <c r="B45" s="34">
        <v>7950301</v>
      </c>
      <c r="C45" s="34"/>
      <c r="D45" s="34"/>
      <c r="E45" s="34"/>
      <c r="F45" s="35">
        <f>F46</f>
        <v>4344.5</v>
      </c>
      <c r="G45" s="35">
        <f>G46</f>
        <v>388.2</v>
      </c>
      <c r="H45" s="35">
        <f>H46</f>
        <v>422.2</v>
      </c>
    </row>
    <row r="46" spans="1:8" s="38" customFormat="1" ht="16.5" thickBot="1" x14ac:dyDescent="0.3">
      <c r="A46" s="13" t="s">
        <v>20</v>
      </c>
      <c r="B46" s="36"/>
      <c r="C46" s="36"/>
      <c r="D46" s="36"/>
      <c r="E46" s="36"/>
      <c r="F46" s="37">
        <v>4344.5</v>
      </c>
      <c r="G46" s="37">
        <v>388.2</v>
      </c>
      <c r="H46" s="37">
        <v>422.2</v>
      </c>
    </row>
    <row r="47" spans="1:8" s="12" customFormat="1" ht="16.5" thickBot="1" x14ac:dyDescent="0.3">
      <c r="A47" s="33" t="s">
        <v>34</v>
      </c>
      <c r="B47" s="34">
        <v>7950302</v>
      </c>
      <c r="C47" s="34"/>
      <c r="D47" s="34"/>
      <c r="E47" s="34"/>
      <c r="F47" s="35">
        <f>F48</f>
        <v>454</v>
      </c>
      <c r="G47" s="35">
        <f>G48</f>
        <v>261.60000000000002</v>
      </c>
      <c r="H47" s="35">
        <f>H48</f>
        <v>284.3</v>
      </c>
    </row>
    <row r="48" spans="1:8" s="38" customFormat="1" ht="16.5" thickBot="1" x14ac:dyDescent="0.3">
      <c r="A48" s="13" t="s">
        <v>20</v>
      </c>
      <c r="B48" s="36"/>
      <c r="C48" s="36"/>
      <c r="D48" s="36"/>
      <c r="E48" s="36"/>
      <c r="F48" s="37">
        <v>454</v>
      </c>
      <c r="G48" s="37">
        <v>261.60000000000002</v>
      </c>
      <c r="H48" s="37">
        <v>284.3</v>
      </c>
    </row>
    <row r="49" spans="1:8" s="12" customFormat="1" ht="31.5" customHeight="1" thickBot="1" x14ac:dyDescent="0.3">
      <c r="A49" s="9" t="s">
        <v>35</v>
      </c>
      <c r="B49" s="10">
        <v>7951500</v>
      </c>
      <c r="C49" s="10"/>
      <c r="D49" s="10"/>
      <c r="E49" s="10"/>
      <c r="F49" s="32">
        <f>F51</f>
        <v>2836</v>
      </c>
      <c r="G49" s="32">
        <f>G51</f>
        <v>2694.4</v>
      </c>
      <c r="H49" s="32">
        <f>H51</f>
        <v>2900</v>
      </c>
    </row>
    <row r="50" spans="1:8" s="12" customFormat="1" ht="16.5" hidden="1" thickBot="1" x14ac:dyDescent="0.3">
      <c r="A50" s="33"/>
      <c r="B50" s="34"/>
      <c r="C50" s="34"/>
      <c r="D50" s="34"/>
      <c r="E50" s="34"/>
      <c r="F50" s="35"/>
      <c r="G50" s="35"/>
      <c r="H50" s="35"/>
    </row>
    <row r="51" spans="1:8" s="38" customFormat="1" ht="16.5" thickBot="1" x14ac:dyDescent="0.3">
      <c r="A51" s="13" t="s">
        <v>20</v>
      </c>
      <c r="B51" s="36"/>
      <c r="C51" s="36"/>
      <c r="D51" s="36"/>
      <c r="E51" s="36"/>
      <c r="F51" s="37">
        <v>2836</v>
      </c>
      <c r="G51" s="37">
        <v>2694.4</v>
      </c>
      <c r="H51" s="37">
        <v>2900</v>
      </c>
    </row>
    <row r="52" spans="1:8" s="12" customFormat="1" ht="83.25" customHeight="1" thickBot="1" x14ac:dyDescent="0.3">
      <c r="A52" s="9" t="s">
        <v>36</v>
      </c>
      <c r="B52" s="10">
        <v>7951600</v>
      </c>
      <c r="C52" s="10"/>
      <c r="D52" s="10"/>
      <c r="E52" s="10"/>
      <c r="F52" s="32">
        <f>F53+F56+F58+F62+F64+F67+F70</f>
        <v>666.99</v>
      </c>
      <c r="G52" s="32">
        <f>G53+G56+G58+G62+G64+G67+G70</f>
        <v>1257.56</v>
      </c>
      <c r="H52" s="32">
        <f>H53+H56+H58+H62+H64+H67+H70</f>
        <v>1124.5</v>
      </c>
    </row>
    <row r="53" spans="1:8" s="12" customFormat="1" ht="21" customHeight="1" thickBot="1" x14ac:dyDescent="0.3">
      <c r="A53" s="33" t="s">
        <v>37</v>
      </c>
      <c r="B53" s="34"/>
      <c r="C53" s="34"/>
      <c r="D53" s="34"/>
      <c r="E53" s="34"/>
      <c r="F53" s="35">
        <f>F54+F55</f>
        <v>202.5</v>
      </c>
      <c r="G53" s="35">
        <f>G54+G55</f>
        <v>235.5</v>
      </c>
      <c r="H53" s="35">
        <f>H54+H55</f>
        <v>324.5</v>
      </c>
    </row>
    <row r="54" spans="1:8" s="38" customFormat="1" ht="51" customHeight="1" thickBot="1" x14ac:dyDescent="0.3">
      <c r="A54" s="28" t="s">
        <v>23</v>
      </c>
      <c r="B54" s="36"/>
      <c r="C54" s="36"/>
      <c r="D54" s="36"/>
      <c r="E54" s="36"/>
      <c r="F54" s="37">
        <v>50</v>
      </c>
      <c r="G54" s="37">
        <v>50</v>
      </c>
      <c r="H54" s="37">
        <v>50</v>
      </c>
    </row>
    <row r="55" spans="1:8" s="38" customFormat="1" ht="20.25" customHeight="1" thickBot="1" x14ac:dyDescent="0.3">
      <c r="A55" s="13" t="s">
        <v>19</v>
      </c>
      <c r="B55" s="36"/>
      <c r="C55" s="36"/>
      <c r="D55" s="36"/>
      <c r="E55" s="36"/>
      <c r="F55" s="37">
        <v>152.5</v>
      </c>
      <c r="G55" s="37">
        <v>185.5</v>
      </c>
      <c r="H55" s="37">
        <v>274.5</v>
      </c>
    </row>
    <row r="56" spans="1:8" s="12" customFormat="1" ht="21" customHeight="1" thickBot="1" x14ac:dyDescent="0.3">
      <c r="A56" s="33" t="s">
        <v>38</v>
      </c>
      <c r="B56" s="34"/>
      <c r="C56" s="34"/>
      <c r="D56" s="34"/>
      <c r="E56" s="34"/>
      <c r="F56" s="35">
        <f>F57</f>
        <v>42</v>
      </c>
      <c r="G56" s="35">
        <f>G57</f>
        <v>0</v>
      </c>
      <c r="H56" s="35">
        <f>H57</f>
        <v>0</v>
      </c>
    </row>
    <row r="57" spans="1:8" s="38" customFormat="1" ht="16.5" thickBot="1" x14ac:dyDescent="0.3">
      <c r="A57" s="13" t="s">
        <v>20</v>
      </c>
      <c r="B57" s="36"/>
      <c r="C57" s="36"/>
      <c r="D57" s="36"/>
      <c r="E57" s="36"/>
      <c r="F57" s="37">
        <v>42</v>
      </c>
      <c r="G57" s="37">
        <v>0</v>
      </c>
      <c r="H57" s="37">
        <v>0</v>
      </c>
    </row>
    <row r="58" spans="1:8" s="12" customFormat="1" ht="21" customHeight="1" thickBot="1" x14ac:dyDescent="0.3">
      <c r="A58" s="33" t="s">
        <v>39</v>
      </c>
      <c r="B58" s="34"/>
      <c r="C58" s="34"/>
      <c r="D58" s="34"/>
      <c r="E58" s="34"/>
      <c r="F58" s="35">
        <f>F61+F60+F59</f>
        <v>145</v>
      </c>
      <c r="G58" s="35">
        <f>G61+G60+G59</f>
        <v>217.5</v>
      </c>
      <c r="H58" s="35">
        <f>H61+H60+H59</f>
        <v>0</v>
      </c>
    </row>
    <row r="59" spans="1:8" s="38" customFormat="1" ht="20.25" customHeight="1" thickBot="1" x14ac:dyDescent="0.3">
      <c r="A59" s="13"/>
      <c r="B59" s="36"/>
      <c r="C59" s="36"/>
      <c r="D59" s="36"/>
      <c r="E59" s="36"/>
      <c r="F59" s="37"/>
      <c r="G59" s="37"/>
      <c r="H59" s="37"/>
    </row>
    <row r="60" spans="1:8" s="38" customFormat="1" ht="16.5" thickBot="1" x14ac:dyDescent="0.3">
      <c r="A60" s="13"/>
      <c r="B60" s="36"/>
      <c r="C60" s="36"/>
      <c r="D60" s="36"/>
      <c r="E60" s="36"/>
      <c r="F60" s="37"/>
      <c r="G60" s="37"/>
      <c r="H60" s="37"/>
    </row>
    <row r="61" spans="1:8" s="38" customFormat="1" ht="51" customHeight="1" thickBot="1" x14ac:dyDescent="0.3">
      <c r="A61" s="28" t="s">
        <v>23</v>
      </c>
      <c r="B61" s="36"/>
      <c r="C61" s="36"/>
      <c r="D61" s="36"/>
      <c r="E61" s="36"/>
      <c r="F61" s="37">
        <v>145</v>
      </c>
      <c r="G61" s="37">
        <v>217.5</v>
      </c>
      <c r="H61" s="37">
        <v>0</v>
      </c>
    </row>
    <row r="62" spans="1:8" s="12" customFormat="1" ht="21" customHeight="1" thickBot="1" x14ac:dyDescent="0.3">
      <c r="A62" s="33" t="s">
        <v>40</v>
      </c>
      <c r="B62" s="34"/>
      <c r="C62" s="34"/>
      <c r="D62" s="34"/>
      <c r="E62" s="34"/>
      <c r="F62" s="35">
        <f>F63</f>
        <v>138.44999999999999</v>
      </c>
      <c r="G62" s="35">
        <f>G63</f>
        <v>0</v>
      </c>
      <c r="H62" s="35">
        <f>H63</f>
        <v>0</v>
      </c>
    </row>
    <row r="63" spans="1:8" s="38" customFormat="1" ht="16.5" thickBot="1" x14ac:dyDescent="0.3">
      <c r="A63" s="13" t="s">
        <v>20</v>
      </c>
      <c r="B63" s="36"/>
      <c r="C63" s="36"/>
      <c r="D63" s="36"/>
      <c r="E63" s="36"/>
      <c r="F63" s="37">
        <v>138.44999999999999</v>
      </c>
      <c r="G63" s="37">
        <v>0</v>
      </c>
      <c r="H63" s="37">
        <v>0</v>
      </c>
    </row>
    <row r="64" spans="1:8" s="12" customFormat="1" ht="21" customHeight="1" thickBot="1" x14ac:dyDescent="0.3">
      <c r="A64" s="33" t="s">
        <v>41</v>
      </c>
      <c r="B64" s="34"/>
      <c r="C64" s="34"/>
      <c r="D64" s="34"/>
      <c r="E64" s="34"/>
      <c r="F64" s="35">
        <f>F65+F66</f>
        <v>9.0399999999999991</v>
      </c>
      <c r="G64" s="35">
        <f>G65+G66</f>
        <v>439.56</v>
      </c>
      <c r="H64" s="35">
        <f>H65+H66</f>
        <v>0</v>
      </c>
    </row>
    <row r="65" spans="1:8" s="38" customFormat="1" ht="51" customHeight="1" thickBot="1" x14ac:dyDescent="0.3">
      <c r="A65" s="28" t="s">
        <v>23</v>
      </c>
      <c r="B65" s="36"/>
      <c r="C65" s="36"/>
      <c r="D65" s="36"/>
      <c r="E65" s="36"/>
      <c r="F65" s="37">
        <v>9.0399999999999991</v>
      </c>
      <c r="G65" s="37">
        <v>13.56</v>
      </c>
      <c r="H65" s="37">
        <v>0</v>
      </c>
    </row>
    <row r="66" spans="1:8" s="38" customFormat="1" ht="20.25" customHeight="1" thickBot="1" x14ac:dyDescent="0.3">
      <c r="A66" s="13" t="s">
        <v>19</v>
      </c>
      <c r="B66" s="36"/>
      <c r="C66" s="36"/>
      <c r="D66" s="36"/>
      <c r="E66" s="36"/>
      <c r="F66" s="37">
        <v>0</v>
      </c>
      <c r="G66" s="37">
        <v>426</v>
      </c>
      <c r="H66" s="37">
        <v>0</v>
      </c>
    </row>
    <row r="67" spans="1:8" s="12" customFormat="1" ht="21" customHeight="1" thickBot="1" x14ac:dyDescent="0.3">
      <c r="A67" s="33" t="s">
        <v>42</v>
      </c>
      <c r="B67" s="34"/>
      <c r="C67" s="34"/>
      <c r="D67" s="34"/>
      <c r="E67" s="34"/>
      <c r="F67" s="35">
        <f>F68+F69</f>
        <v>0</v>
      </c>
      <c r="G67" s="35">
        <f>G68+G69</f>
        <v>300</v>
      </c>
      <c r="H67" s="35">
        <f>H68+H69</f>
        <v>800</v>
      </c>
    </row>
    <row r="68" spans="1:8" s="38" customFormat="1" ht="51" customHeight="1" thickBot="1" x14ac:dyDescent="0.3">
      <c r="A68" s="28" t="s">
        <v>23</v>
      </c>
      <c r="B68" s="36"/>
      <c r="C68" s="36"/>
      <c r="D68" s="36"/>
      <c r="E68" s="36"/>
      <c r="F68" s="37">
        <v>0</v>
      </c>
      <c r="G68" s="37">
        <v>300</v>
      </c>
      <c r="H68" s="37">
        <v>0</v>
      </c>
    </row>
    <row r="69" spans="1:8" s="38" customFormat="1" ht="16.5" thickBot="1" x14ac:dyDescent="0.3">
      <c r="A69" s="13" t="s">
        <v>20</v>
      </c>
      <c r="B69" s="36"/>
      <c r="C69" s="36"/>
      <c r="D69" s="36"/>
      <c r="E69" s="36"/>
      <c r="F69" s="37">
        <v>0</v>
      </c>
      <c r="G69" s="37">
        <v>0</v>
      </c>
      <c r="H69" s="37">
        <v>800</v>
      </c>
    </row>
    <row r="70" spans="1:8" s="12" customFormat="1" ht="21" customHeight="1" thickBot="1" x14ac:dyDescent="0.3">
      <c r="A70" s="33" t="s">
        <v>43</v>
      </c>
      <c r="B70" s="34"/>
      <c r="C70" s="34"/>
      <c r="D70" s="34"/>
      <c r="E70" s="34"/>
      <c r="F70" s="35">
        <f>F71</f>
        <v>130</v>
      </c>
      <c r="G70" s="35">
        <f>G71</f>
        <v>65</v>
      </c>
      <c r="H70" s="35">
        <f>H71</f>
        <v>0</v>
      </c>
    </row>
    <row r="71" spans="1:8" s="38" customFormat="1" ht="20.25" customHeight="1" thickBot="1" x14ac:dyDescent="0.3">
      <c r="A71" s="13" t="s">
        <v>19</v>
      </c>
      <c r="B71" s="36"/>
      <c r="C71" s="36"/>
      <c r="D71" s="36"/>
      <c r="E71" s="36"/>
      <c r="F71" s="37">
        <v>130</v>
      </c>
      <c r="G71" s="37">
        <v>65</v>
      </c>
      <c r="H71" s="37">
        <v>0</v>
      </c>
    </row>
  </sheetData>
  <mergeCells count="11">
    <mergeCell ref="E9:E10"/>
    <mergeCell ref="F9:F10"/>
    <mergeCell ref="G9:G10"/>
    <mergeCell ref="H9:H10"/>
    <mergeCell ref="A6:H6"/>
    <mergeCell ref="A7:H7"/>
    <mergeCell ref="A8:H8"/>
    <mergeCell ref="A9:A10"/>
    <mergeCell ref="B9:B10"/>
    <mergeCell ref="C9:C10"/>
    <mergeCell ref="D9:D10"/>
  </mergeCells>
  <pageMargins left="0.39370078740157483" right="0.23622047244094491" top="0.35433070866141736" bottom="0.27559055118110237" header="0.23622047244094491" footer="0.27559055118110237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opLeftCell="A34" workbookViewId="0">
      <selection activeCell="A35" sqref="A35"/>
    </sheetView>
  </sheetViews>
  <sheetFormatPr defaultRowHeight="15" x14ac:dyDescent="0.25"/>
  <cols>
    <col min="1" max="1" width="71.5703125" customWidth="1"/>
    <col min="2" max="2" width="10.140625" bestFit="1" customWidth="1"/>
    <col min="6" max="6" width="11" customWidth="1"/>
    <col min="7" max="7" width="11.28515625" customWidth="1"/>
    <col min="8" max="8" width="11.5703125" customWidth="1"/>
  </cols>
  <sheetData>
    <row r="1" spans="1:8" ht="15.75" x14ac:dyDescent="0.25">
      <c r="C1" s="1"/>
      <c r="H1" s="1" t="s">
        <v>67</v>
      </c>
    </row>
    <row r="2" spans="1:8" ht="15.75" x14ac:dyDescent="0.25">
      <c r="C2" s="1"/>
      <c r="H2" s="1" t="s">
        <v>1</v>
      </c>
    </row>
    <row r="3" spans="1:8" ht="15.75" x14ac:dyDescent="0.25">
      <c r="C3" s="1"/>
      <c r="H3" s="1" t="s">
        <v>44</v>
      </c>
    </row>
    <row r="4" spans="1:8" ht="15.75" x14ac:dyDescent="0.25">
      <c r="C4" s="1"/>
      <c r="H4" s="1" t="s">
        <v>3</v>
      </c>
    </row>
    <row r="5" spans="1:8" ht="15.75" x14ac:dyDescent="0.25">
      <c r="C5" s="2"/>
    </row>
    <row r="6" spans="1:8" ht="15" customHeight="1" x14ac:dyDescent="0.3">
      <c r="A6" s="61" t="s">
        <v>4</v>
      </c>
      <c r="B6" s="61"/>
      <c r="C6" s="61"/>
      <c r="D6" s="61"/>
      <c r="E6" s="61"/>
      <c r="F6" s="61"/>
      <c r="G6" s="61"/>
      <c r="H6" s="61"/>
    </row>
    <row r="7" spans="1:8" ht="15" customHeight="1" x14ac:dyDescent="0.3">
      <c r="A7" s="61" t="s">
        <v>5</v>
      </c>
      <c r="B7" s="61"/>
      <c r="C7" s="61"/>
      <c r="D7" s="61"/>
      <c r="E7" s="61"/>
      <c r="F7" s="61"/>
      <c r="G7" s="61"/>
      <c r="H7" s="61"/>
    </row>
    <row r="8" spans="1:8" ht="15.75" customHeight="1" thickBot="1" x14ac:dyDescent="0.3">
      <c r="A8" s="62" t="s">
        <v>6</v>
      </c>
      <c r="B8" s="62"/>
      <c r="C8" s="62"/>
      <c r="D8" s="62"/>
      <c r="E8" s="62"/>
      <c r="F8" s="62"/>
      <c r="G8" s="62"/>
      <c r="H8" s="62"/>
    </row>
    <row r="9" spans="1:8" ht="46.5" customHeight="1" x14ac:dyDescent="0.25">
      <c r="A9" s="59" t="s">
        <v>7</v>
      </c>
      <c r="B9" s="57" t="s">
        <v>8</v>
      </c>
      <c r="C9" s="57" t="s">
        <v>9</v>
      </c>
      <c r="D9" s="57" t="s">
        <v>10</v>
      </c>
      <c r="E9" s="57" t="s">
        <v>11</v>
      </c>
      <c r="F9" s="59" t="s">
        <v>12</v>
      </c>
      <c r="G9" s="59" t="s">
        <v>13</v>
      </c>
      <c r="H9" s="59" t="s">
        <v>14</v>
      </c>
    </row>
    <row r="10" spans="1:8" ht="15.75" customHeight="1" thickBot="1" x14ac:dyDescent="0.3">
      <c r="A10" s="60"/>
      <c r="B10" s="58"/>
      <c r="C10" s="58"/>
      <c r="D10" s="58"/>
      <c r="E10" s="58"/>
      <c r="F10" s="60"/>
      <c r="G10" s="60"/>
      <c r="H10" s="60"/>
    </row>
    <row r="11" spans="1:8" ht="16.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  <row r="12" spans="1:8" s="8" customFormat="1" ht="17.25" customHeight="1" thickBot="1" x14ac:dyDescent="0.3">
      <c r="A12" s="5" t="s">
        <v>15</v>
      </c>
      <c r="B12" s="6">
        <v>7950000</v>
      </c>
      <c r="C12" s="6"/>
      <c r="D12" s="6"/>
      <c r="E12" s="6"/>
      <c r="F12" s="7">
        <f>F13+F23+F30+F34+F76</f>
        <v>11839.89</v>
      </c>
      <c r="G12" s="7">
        <f>G13+G23+G30+G34+G76</f>
        <v>9276.0600000000013</v>
      </c>
      <c r="H12" s="7">
        <f>H13+H23+H30+H34+H76</f>
        <v>7714.7000000000007</v>
      </c>
    </row>
    <row r="13" spans="1:8" s="12" customFormat="1" ht="64.5" customHeight="1" thickBot="1" x14ac:dyDescent="0.3">
      <c r="A13" s="9" t="s">
        <v>16</v>
      </c>
      <c r="B13" s="10">
        <v>7950800</v>
      </c>
      <c r="C13" s="10"/>
      <c r="D13" s="10"/>
      <c r="E13" s="10"/>
      <c r="F13" s="11">
        <f>SUM(F14:F22)</f>
        <v>921.1</v>
      </c>
      <c r="G13" s="11">
        <f>SUM(G14:G22)</f>
        <v>2036</v>
      </c>
      <c r="H13" s="11">
        <f>SUM(H14:H22)</f>
        <v>0</v>
      </c>
    </row>
    <row r="14" spans="1:8" s="15" customFormat="1" ht="19.5" customHeight="1" thickBot="1" x14ac:dyDescent="0.3">
      <c r="A14" s="41" t="s">
        <v>45</v>
      </c>
      <c r="B14" s="4">
        <v>7950800</v>
      </c>
      <c r="C14" s="40" t="s">
        <v>47</v>
      </c>
      <c r="D14" s="40"/>
      <c r="E14" s="40"/>
      <c r="F14" s="14"/>
      <c r="G14" s="14"/>
      <c r="H14" s="14"/>
    </row>
    <row r="15" spans="1:8" s="15" customFormat="1" ht="19.5" customHeight="1" thickBot="1" x14ac:dyDescent="0.3">
      <c r="A15" s="41" t="s">
        <v>46</v>
      </c>
      <c r="B15" s="4">
        <v>7950800</v>
      </c>
      <c r="C15" s="40" t="s">
        <v>47</v>
      </c>
      <c r="D15" s="40" t="s">
        <v>48</v>
      </c>
      <c r="E15" s="40"/>
      <c r="F15" s="14"/>
      <c r="G15" s="14"/>
      <c r="H15" s="14"/>
    </row>
    <row r="16" spans="1:8" s="15" customFormat="1" ht="19.5" customHeight="1" thickBot="1" x14ac:dyDescent="0.3">
      <c r="A16" s="41" t="s">
        <v>56</v>
      </c>
      <c r="B16" s="4">
        <v>7950800</v>
      </c>
      <c r="C16" s="40" t="s">
        <v>47</v>
      </c>
      <c r="D16" s="40" t="s">
        <v>48</v>
      </c>
      <c r="E16" s="40" t="s">
        <v>49</v>
      </c>
      <c r="F16" s="14">
        <v>137</v>
      </c>
      <c r="G16" s="14">
        <v>37</v>
      </c>
      <c r="H16" s="14"/>
    </row>
    <row r="17" spans="1:8" s="15" customFormat="1" ht="17.25" customHeight="1" thickBot="1" x14ac:dyDescent="0.3">
      <c r="A17" s="41" t="s">
        <v>50</v>
      </c>
      <c r="B17" s="4">
        <v>7950800</v>
      </c>
      <c r="C17" s="40" t="s">
        <v>51</v>
      </c>
      <c r="D17" s="40"/>
      <c r="E17" s="40"/>
      <c r="F17" s="14"/>
      <c r="G17" s="14"/>
      <c r="H17" s="14"/>
    </row>
    <row r="18" spans="1:8" s="15" customFormat="1" ht="18.75" customHeight="1" thickBot="1" x14ac:dyDescent="0.3">
      <c r="A18" s="41" t="s">
        <v>52</v>
      </c>
      <c r="B18" s="4">
        <v>7950800</v>
      </c>
      <c r="C18" s="40" t="s">
        <v>51</v>
      </c>
      <c r="D18" s="40" t="s">
        <v>53</v>
      </c>
      <c r="E18" s="40"/>
      <c r="F18" s="14"/>
      <c r="G18" s="14"/>
      <c r="H18" s="14"/>
    </row>
    <row r="19" spans="1:8" s="15" customFormat="1" ht="18.75" customHeight="1" thickBot="1" x14ac:dyDescent="0.3">
      <c r="A19" s="41" t="s">
        <v>57</v>
      </c>
      <c r="B19" s="4">
        <v>7950800</v>
      </c>
      <c r="C19" s="40" t="s">
        <v>51</v>
      </c>
      <c r="D19" s="40" t="s">
        <v>53</v>
      </c>
      <c r="E19" s="40" t="s">
        <v>54</v>
      </c>
      <c r="F19" s="14">
        <v>200</v>
      </c>
      <c r="G19" s="14"/>
      <c r="H19" s="14"/>
    </row>
    <row r="20" spans="1:8" s="15" customFormat="1" ht="18.75" customHeight="1" thickBot="1" x14ac:dyDescent="0.3">
      <c r="A20" s="41" t="s">
        <v>66</v>
      </c>
      <c r="B20" s="4">
        <v>7950800</v>
      </c>
      <c r="C20" s="40" t="s">
        <v>48</v>
      </c>
      <c r="D20" s="40"/>
      <c r="E20" s="40"/>
      <c r="F20" s="14"/>
      <c r="G20" s="14"/>
      <c r="H20" s="14"/>
    </row>
    <row r="21" spans="1:8" s="15" customFormat="1" ht="18.75" customHeight="1" thickBot="1" x14ac:dyDescent="0.3">
      <c r="A21" s="41" t="s">
        <v>55</v>
      </c>
      <c r="B21" s="4">
        <v>7950800</v>
      </c>
      <c r="C21" s="40" t="s">
        <v>48</v>
      </c>
      <c r="D21" s="40" t="s">
        <v>48</v>
      </c>
      <c r="E21" s="40"/>
      <c r="F21" s="14"/>
      <c r="G21" s="14"/>
      <c r="H21" s="14"/>
    </row>
    <row r="22" spans="1:8" s="15" customFormat="1" ht="18.75" customHeight="1" thickBot="1" x14ac:dyDescent="0.3">
      <c r="A22" s="41" t="s">
        <v>58</v>
      </c>
      <c r="B22" s="4">
        <v>7950800</v>
      </c>
      <c r="C22" s="40" t="s">
        <v>48</v>
      </c>
      <c r="D22" s="40" t="s">
        <v>48</v>
      </c>
      <c r="E22" s="40" t="s">
        <v>59</v>
      </c>
      <c r="F22" s="14">
        <v>584.1</v>
      </c>
      <c r="G22" s="14">
        <v>1999</v>
      </c>
      <c r="H22" s="14"/>
    </row>
    <row r="23" spans="1:8" s="12" customFormat="1" ht="78.75" customHeight="1" thickBot="1" x14ac:dyDescent="0.3">
      <c r="A23" s="9" t="s">
        <v>21</v>
      </c>
      <c r="B23" s="10">
        <v>7950900</v>
      </c>
      <c r="C23" s="10"/>
      <c r="D23" s="10"/>
      <c r="E23" s="10"/>
      <c r="F23" s="11">
        <f>F26+F29</f>
        <v>99</v>
      </c>
      <c r="G23" s="11">
        <f>G26+G29</f>
        <v>0</v>
      </c>
      <c r="H23" s="11">
        <f>H26+H29</f>
        <v>0</v>
      </c>
    </row>
    <row r="24" spans="1:8" s="15" customFormat="1" ht="19.5" customHeight="1" thickBot="1" x14ac:dyDescent="0.3">
      <c r="A24" s="41" t="s">
        <v>45</v>
      </c>
      <c r="B24" s="4">
        <v>7950900</v>
      </c>
      <c r="C24" s="40" t="s">
        <v>47</v>
      </c>
      <c r="D24" s="40"/>
      <c r="E24" s="40"/>
      <c r="F24" s="14"/>
      <c r="G24" s="14"/>
      <c r="H24" s="14"/>
    </row>
    <row r="25" spans="1:8" s="15" customFormat="1" ht="19.5" customHeight="1" thickBot="1" x14ac:dyDescent="0.3">
      <c r="A25" s="41" t="s">
        <v>46</v>
      </c>
      <c r="B25" s="4">
        <v>7950900</v>
      </c>
      <c r="C25" s="40" t="s">
        <v>47</v>
      </c>
      <c r="D25" s="40" t="s">
        <v>48</v>
      </c>
      <c r="E25" s="40"/>
      <c r="F25" s="14"/>
      <c r="G25" s="14"/>
      <c r="H25" s="14"/>
    </row>
    <row r="26" spans="1:8" s="15" customFormat="1" ht="19.5" customHeight="1" thickBot="1" x14ac:dyDescent="0.3">
      <c r="A26" s="41" t="s">
        <v>56</v>
      </c>
      <c r="B26" s="4">
        <v>7950900</v>
      </c>
      <c r="C26" s="40" t="s">
        <v>47</v>
      </c>
      <c r="D26" s="40" t="s">
        <v>48</v>
      </c>
      <c r="E26" s="40" t="s">
        <v>49</v>
      </c>
      <c r="F26" s="14">
        <v>30</v>
      </c>
      <c r="G26" s="14"/>
      <c r="H26" s="14"/>
    </row>
    <row r="27" spans="1:8" s="15" customFormat="1" ht="19.5" customHeight="1" thickBot="1" x14ac:dyDescent="0.3">
      <c r="A27" s="41" t="s">
        <v>66</v>
      </c>
      <c r="B27" s="4">
        <v>7950900</v>
      </c>
      <c r="C27" s="40" t="s">
        <v>48</v>
      </c>
      <c r="D27" s="40"/>
      <c r="E27" s="40"/>
      <c r="F27" s="14"/>
      <c r="G27" s="14"/>
      <c r="H27" s="14"/>
    </row>
    <row r="28" spans="1:8" s="15" customFormat="1" ht="19.5" customHeight="1" thickBot="1" x14ac:dyDescent="0.3">
      <c r="A28" s="41" t="s">
        <v>55</v>
      </c>
      <c r="B28" s="4">
        <v>7950900</v>
      </c>
      <c r="C28" s="40" t="s">
        <v>48</v>
      </c>
      <c r="D28" s="40" t="s">
        <v>48</v>
      </c>
      <c r="E28" s="40"/>
      <c r="F28" s="14"/>
      <c r="G28" s="14"/>
      <c r="H28" s="14"/>
    </row>
    <row r="29" spans="1:8" s="15" customFormat="1" ht="19.5" customHeight="1" thickBot="1" x14ac:dyDescent="0.3">
      <c r="A29" s="41" t="s">
        <v>58</v>
      </c>
      <c r="B29" s="4">
        <v>7950900</v>
      </c>
      <c r="C29" s="40" t="s">
        <v>48</v>
      </c>
      <c r="D29" s="40" t="s">
        <v>48</v>
      </c>
      <c r="E29" s="40" t="s">
        <v>59</v>
      </c>
      <c r="F29" s="14">
        <v>69</v>
      </c>
      <c r="G29" s="14"/>
      <c r="H29" s="14"/>
    </row>
    <row r="30" spans="1:8" s="27" customFormat="1" ht="62.25" customHeight="1" thickBot="1" x14ac:dyDescent="0.3">
      <c r="A30" s="24" t="s">
        <v>22</v>
      </c>
      <c r="B30" s="25">
        <v>7951200</v>
      </c>
      <c r="C30" s="25"/>
      <c r="D30" s="25"/>
      <c r="E30" s="25"/>
      <c r="F30" s="26">
        <f>SUM(F33)</f>
        <v>726.5</v>
      </c>
      <c r="G30" s="26">
        <f>SUM(G33)</f>
        <v>968.8</v>
      </c>
      <c r="H30" s="26">
        <f>SUM(H33)</f>
        <v>1372.4</v>
      </c>
    </row>
    <row r="31" spans="1:8" s="15" customFormat="1" ht="17.25" customHeight="1" thickBot="1" x14ac:dyDescent="0.3">
      <c r="A31" s="41" t="s">
        <v>60</v>
      </c>
      <c r="B31" s="4">
        <v>7951200</v>
      </c>
      <c r="C31" s="40" t="s">
        <v>61</v>
      </c>
      <c r="D31" s="40"/>
      <c r="E31" s="40"/>
      <c r="F31" s="14"/>
      <c r="G31" s="14"/>
      <c r="H31" s="14"/>
    </row>
    <row r="32" spans="1:8" s="15" customFormat="1" ht="18.75" customHeight="1" thickBot="1" x14ac:dyDescent="0.3">
      <c r="A32" s="41" t="s">
        <v>62</v>
      </c>
      <c r="B32" s="4">
        <v>7951200</v>
      </c>
      <c r="C32" s="40" t="s">
        <v>61</v>
      </c>
      <c r="D32" s="40" t="s">
        <v>63</v>
      </c>
      <c r="E32" s="40"/>
      <c r="F32" s="14"/>
      <c r="G32" s="14"/>
      <c r="H32" s="14"/>
    </row>
    <row r="33" spans="1:8" s="15" customFormat="1" ht="18.75" customHeight="1" thickBot="1" x14ac:dyDescent="0.3">
      <c r="A33" s="41" t="s">
        <v>65</v>
      </c>
      <c r="B33" s="4">
        <v>7951200</v>
      </c>
      <c r="C33" s="40" t="s">
        <v>61</v>
      </c>
      <c r="D33" s="40" t="s">
        <v>63</v>
      </c>
      <c r="E33" s="40" t="s">
        <v>64</v>
      </c>
      <c r="F33" s="14">
        <v>726.5</v>
      </c>
      <c r="G33" s="14">
        <v>968.8</v>
      </c>
      <c r="H33" s="14">
        <v>1372.4</v>
      </c>
    </row>
    <row r="34" spans="1:8" s="19" customFormat="1" ht="82.5" customHeight="1" thickBot="1" x14ac:dyDescent="0.3">
      <c r="A34" s="16" t="s">
        <v>24</v>
      </c>
      <c r="B34" s="17"/>
      <c r="C34" s="17"/>
      <c r="D34" s="17"/>
      <c r="E34" s="17"/>
      <c r="F34" s="43">
        <f>F35+F62+F71</f>
        <v>9426.2999999999993</v>
      </c>
      <c r="G34" s="43">
        <f>G35+G62+G71</f>
        <v>5013.7000000000007</v>
      </c>
      <c r="H34" s="43">
        <f>H35+H62+H71</f>
        <v>5217.8</v>
      </c>
    </row>
    <row r="35" spans="1:8" s="12" customFormat="1" ht="34.5" customHeight="1" thickBot="1" x14ac:dyDescent="0.3">
      <c r="A35" s="9" t="s">
        <v>25</v>
      </c>
      <c r="B35" s="10">
        <v>7950100</v>
      </c>
      <c r="C35" s="10"/>
      <c r="D35" s="10"/>
      <c r="E35" s="10"/>
      <c r="F35" s="32">
        <f>F36+F40+F44+F48+F52+F56</f>
        <v>1791.8000000000002</v>
      </c>
      <c r="G35" s="32">
        <f>G36+G40+G44+G48+G52+G56</f>
        <v>1669.5</v>
      </c>
      <c r="H35" s="32">
        <f>H36+H40+H44+H48+H52+H56</f>
        <v>1611.3000000000002</v>
      </c>
    </row>
    <row r="36" spans="1:8" s="12" customFormat="1" ht="16.5" thickBot="1" x14ac:dyDescent="0.3">
      <c r="A36" s="33" t="s">
        <v>26</v>
      </c>
      <c r="B36" s="34">
        <v>7950101</v>
      </c>
      <c r="C36" s="34"/>
      <c r="D36" s="34"/>
      <c r="E36" s="34"/>
      <c r="F36" s="35">
        <f>F39</f>
        <v>660.5</v>
      </c>
      <c r="G36" s="35">
        <f>G39</f>
        <v>724.2</v>
      </c>
      <c r="H36" s="35">
        <f>H39</f>
        <v>862</v>
      </c>
    </row>
    <row r="37" spans="1:8" s="31" customFormat="1" ht="16.5" thickBot="1" x14ac:dyDescent="0.3">
      <c r="A37" s="41" t="s">
        <v>66</v>
      </c>
      <c r="B37" s="4">
        <v>7950101</v>
      </c>
      <c r="C37" s="40" t="s">
        <v>48</v>
      </c>
      <c r="D37" s="40"/>
      <c r="E37" s="40"/>
      <c r="F37" s="42"/>
      <c r="G37" s="42"/>
      <c r="H37" s="42"/>
    </row>
    <row r="38" spans="1:8" s="31" customFormat="1" ht="16.5" thickBot="1" x14ac:dyDescent="0.3">
      <c r="A38" s="41" t="s">
        <v>55</v>
      </c>
      <c r="B38" s="4">
        <v>7950101</v>
      </c>
      <c r="C38" s="40" t="s">
        <v>48</v>
      </c>
      <c r="D38" s="40" t="s">
        <v>48</v>
      </c>
      <c r="E38" s="40"/>
      <c r="F38" s="42"/>
      <c r="G38" s="42"/>
      <c r="H38" s="42"/>
    </row>
    <row r="39" spans="1:8" s="31" customFormat="1" ht="16.5" thickBot="1" x14ac:dyDescent="0.3">
      <c r="A39" s="41" t="s">
        <v>58</v>
      </c>
      <c r="B39" s="4">
        <v>7950101</v>
      </c>
      <c r="C39" s="40" t="s">
        <v>48</v>
      </c>
      <c r="D39" s="40" t="s">
        <v>48</v>
      </c>
      <c r="E39" s="40" t="s">
        <v>59</v>
      </c>
      <c r="F39" s="42">
        <v>660.5</v>
      </c>
      <c r="G39" s="42">
        <v>724.2</v>
      </c>
      <c r="H39" s="42">
        <v>862</v>
      </c>
    </row>
    <row r="40" spans="1:8" s="12" customFormat="1" ht="32.25" thickBot="1" x14ac:dyDescent="0.3">
      <c r="A40" s="33" t="s">
        <v>27</v>
      </c>
      <c r="B40" s="34">
        <v>7950102</v>
      </c>
      <c r="C40" s="34"/>
      <c r="D40" s="34"/>
      <c r="E40" s="34"/>
      <c r="F40" s="35">
        <f>F43</f>
        <v>348.2</v>
      </c>
      <c r="G40" s="35">
        <f>G43</f>
        <v>212.1</v>
      </c>
      <c r="H40" s="35">
        <f>H43</f>
        <v>228</v>
      </c>
    </row>
    <row r="41" spans="1:8" s="31" customFormat="1" ht="16.5" thickBot="1" x14ac:dyDescent="0.3">
      <c r="A41" s="41" t="s">
        <v>66</v>
      </c>
      <c r="B41" s="4">
        <v>7950102</v>
      </c>
      <c r="C41" s="40" t="s">
        <v>48</v>
      </c>
      <c r="D41" s="40"/>
      <c r="E41" s="40"/>
      <c r="F41" s="42"/>
      <c r="G41" s="42"/>
      <c r="H41" s="42"/>
    </row>
    <row r="42" spans="1:8" s="31" customFormat="1" ht="16.5" thickBot="1" x14ac:dyDescent="0.3">
      <c r="A42" s="41" t="s">
        <v>55</v>
      </c>
      <c r="B42" s="4">
        <v>7950102</v>
      </c>
      <c r="C42" s="40" t="s">
        <v>48</v>
      </c>
      <c r="D42" s="40" t="s">
        <v>48</v>
      </c>
      <c r="E42" s="40"/>
      <c r="F42" s="42"/>
      <c r="G42" s="42"/>
      <c r="H42" s="42"/>
    </row>
    <row r="43" spans="1:8" s="31" customFormat="1" ht="16.5" thickBot="1" x14ac:dyDescent="0.3">
      <c r="A43" s="41" t="s">
        <v>58</v>
      </c>
      <c r="B43" s="4">
        <v>7950102</v>
      </c>
      <c r="C43" s="40" t="s">
        <v>48</v>
      </c>
      <c r="D43" s="40" t="s">
        <v>48</v>
      </c>
      <c r="E43" s="40" t="s">
        <v>59</v>
      </c>
      <c r="F43" s="42">
        <v>348.2</v>
      </c>
      <c r="G43" s="42">
        <v>212.1</v>
      </c>
      <c r="H43" s="42">
        <v>228</v>
      </c>
    </row>
    <row r="44" spans="1:8" s="12" customFormat="1" ht="16.5" thickBot="1" x14ac:dyDescent="0.3">
      <c r="A44" s="33" t="s">
        <v>28</v>
      </c>
      <c r="B44" s="34">
        <v>7950104</v>
      </c>
      <c r="C44" s="34"/>
      <c r="D44" s="34"/>
      <c r="E44" s="34"/>
      <c r="F44" s="35">
        <f>F47</f>
        <v>144</v>
      </c>
      <c r="G44" s="35">
        <f>G47</f>
        <v>121.7</v>
      </c>
      <c r="H44" s="35">
        <f>H47</f>
        <v>130</v>
      </c>
    </row>
    <row r="45" spans="1:8" s="31" customFormat="1" ht="16.5" thickBot="1" x14ac:dyDescent="0.3">
      <c r="A45" s="41" t="s">
        <v>66</v>
      </c>
      <c r="B45" s="4">
        <v>7950104</v>
      </c>
      <c r="C45" s="40" t="s">
        <v>48</v>
      </c>
      <c r="D45" s="40"/>
      <c r="E45" s="40"/>
      <c r="F45" s="42"/>
      <c r="G45" s="42"/>
      <c r="H45" s="42"/>
    </row>
    <row r="46" spans="1:8" s="31" customFormat="1" ht="16.5" thickBot="1" x14ac:dyDescent="0.3">
      <c r="A46" s="41" t="s">
        <v>55</v>
      </c>
      <c r="B46" s="4">
        <v>7950104</v>
      </c>
      <c r="C46" s="40" t="s">
        <v>48</v>
      </c>
      <c r="D46" s="40" t="s">
        <v>48</v>
      </c>
      <c r="E46" s="40"/>
      <c r="F46" s="42"/>
      <c r="G46" s="42"/>
      <c r="H46" s="42"/>
    </row>
    <row r="47" spans="1:8" s="31" customFormat="1" ht="16.5" thickBot="1" x14ac:dyDescent="0.3">
      <c r="A47" s="41" t="s">
        <v>58</v>
      </c>
      <c r="B47" s="4">
        <v>7950104</v>
      </c>
      <c r="C47" s="40" t="s">
        <v>48</v>
      </c>
      <c r="D47" s="40" t="s">
        <v>48</v>
      </c>
      <c r="E47" s="40" t="s">
        <v>59</v>
      </c>
      <c r="F47" s="42">
        <v>144</v>
      </c>
      <c r="G47" s="42">
        <v>121.7</v>
      </c>
      <c r="H47" s="42">
        <v>130</v>
      </c>
    </row>
    <row r="48" spans="1:8" s="39" customFormat="1" ht="19.5" customHeight="1" thickBot="1" x14ac:dyDescent="0.3">
      <c r="A48" s="33" t="s">
        <v>29</v>
      </c>
      <c r="B48" s="34">
        <v>7950105</v>
      </c>
      <c r="C48" s="34"/>
      <c r="D48" s="34"/>
      <c r="E48" s="34"/>
      <c r="F48" s="35">
        <f>SUM(F51)</f>
        <v>135</v>
      </c>
      <c r="G48" s="35">
        <f>SUM(G51)</f>
        <v>145.1</v>
      </c>
      <c r="H48" s="35">
        <f>SUM(H51)</f>
        <v>155.9</v>
      </c>
    </row>
    <row r="49" spans="1:8" s="38" customFormat="1" ht="19.5" customHeight="1" thickBot="1" x14ac:dyDescent="0.3">
      <c r="A49" s="41" t="s">
        <v>66</v>
      </c>
      <c r="B49" s="4">
        <v>7950105</v>
      </c>
      <c r="C49" s="40" t="s">
        <v>48</v>
      </c>
      <c r="D49" s="40"/>
      <c r="E49" s="40"/>
      <c r="F49" s="42"/>
      <c r="G49" s="42"/>
      <c r="H49" s="42"/>
    </row>
    <row r="50" spans="1:8" s="12" customFormat="1" ht="21" customHeight="1" thickBot="1" x14ac:dyDescent="0.3">
      <c r="A50" s="41" t="s">
        <v>55</v>
      </c>
      <c r="B50" s="4">
        <v>7950105</v>
      </c>
      <c r="C50" s="40" t="s">
        <v>48</v>
      </c>
      <c r="D50" s="40" t="s">
        <v>48</v>
      </c>
      <c r="E50" s="40"/>
      <c r="F50" s="42"/>
      <c r="G50" s="42"/>
      <c r="H50" s="42"/>
    </row>
    <row r="51" spans="1:8" s="38" customFormat="1" ht="16.5" thickBot="1" x14ac:dyDescent="0.3">
      <c r="A51" s="41" t="s">
        <v>58</v>
      </c>
      <c r="B51" s="4">
        <v>7950105</v>
      </c>
      <c r="C51" s="40" t="s">
        <v>48</v>
      </c>
      <c r="D51" s="40" t="s">
        <v>48</v>
      </c>
      <c r="E51" s="40" t="s">
        <v>59</v>
      </c>
      <c r="F51" s="42">
        <v>135</v>
      </c>
      <c r="G51" s="42">
        <v>145.1</v>
      </c>
      <c r="H51" s="42">
        <v>155.9</v>
      </c>
    </row>
    <row r="52" spans="1:8" s="12" customFormat="1" ht="16.5" thickBot="1" x14ac:dyDescent="0.3">
      <c r="A52" s="33" t="s">
        <v>30</v>
      </c>
      <c r="B52" s="34">
        <v>7950106</v>
      </c>
      <c r="C52" s="34"/>
      <c r="D52" s="34"/>
      <c r="E52" s="34"/>
      <c r="F52" s="35">
        <f>F55</f>
        <v>423.6</v>
      </c>
      <c r="G52" s="35">
        <f>G55</f>
        <v>207.5</v>
      </c>
      <c r="H52" s="35">
        <f>H55</f>
        <v>223.9</v>
      </c>
    </row>
    <row r="53" spans="1:8" s="31" customFormat="1" ht="16.5" thickBot="1" x14ac:dyDescent="0.3">
      <c r="A53" s="41" t="s">
        <v>66</v>
      </c>
      <c r="B53" s="4">
        <v>7950106</v>
      </c>
      <c r="C53" s="40" t="s">
        <v>48</v>
      </c>
      <c r="D53" s="40"/>
      <c r="E53" s="40"/>
      <c r="F53" s="42"/>
      <c r="G53" s="42"/>
      <c r="H53" s="42"/>
    </row>
    <row r="54" spans="1:8" s="31" customFormat="1" ht="16.5" thickBot="1" x14ac:dyDescent="0.3">
      <c r="A54" s="41" t="s">
        <v>55</v>
      </c>
      <c r="B54" s="4">
        <v>7950106</v>
      </c>
      <c r="C54" s="40" t="s">
        <v>48</v>
      </c>
      <c r="D54" s="40" t="s">
        <v>48</v>
      </c>
      <c r="E54" s="40"/>
      <c r="F54" s="42"/>
      <c r="G54" s="42"/>
      <c r="H54" s="42"/>
    </row>
    <row r="55" spans="1:8" s="38" customFormat="1" ht="16.5" thickBot="1" x14ac:dyDescent="0.3">
      <c r="A55" s="41" t="s">
        <v>58</v>
      </c>
      <c r="B55" s="4">
        <v>7950106</v>
      </c>
      <c r="C55" s="40" t="s">
        <v>48</v>
      </c>
      <c r="D55" s="40" t="s">
        <v>48</v>
      </c>
      <c r="E55" s="40" t="s">
        <v>59</v>
      </c>
      <c r="F55" s="37">
        <v>423.6</v>
      </c>
      <c r="G55" s="37">
        <v>207.5</v>
      </c>
      <c r="H55" s="37">
        <v>223.9</v>
      </c>
    </row>
    <row r="56" spans="1:8" s="12" customFormat="1" ht="32.25" thickBot="1" x14ac:dyDescent="0.3">
      <c r="A56" s="33" t="s">
        <v>31</v>
      </c>
      <c r="B56" s="34">
        <v>7950107</v>
      </c>
      <c r="C56" s="34"/>
      <c r="D56" s="34"/>
      <c r="E56" s="34"/>
      <c r="F56" s="35">
        <f>F59</f>
        <v>80.5</v>
      </c>
      <c r="G56" s="35">
        <f>G59</f>
        <v>258.89999999999998</v>
      </c>
      <c r="H56" s="35">
        <f>H59</f>
        <v>11.5</v>
      </c>
    </row>
    <row r="57" spans="1:8" s="31" customFormat="1" ht="16.5" thickBot="1" x14ac:dyDescent="0.3">
      <c r="A57" s="41" t="s">
        <v>66</v>
      </c>
      <c r="B57" s="4">
        <v>7950107</v>
      </c>
      <c r="C57" s="40" t="s">
        <v>48</v>
      </c>
      <c r="D57" s="40"/>
      <c r="E57" s="40"/>
      <c r="F57" s="42"/>
      <c r="G57" s="42"/>
      <c r="H57" s="42"/>
    </row>
    <row r="58" spans="1:8" s="31" customFormat="1" ht="16.5" thickBot="1" x14ac:dyDescent="0.3">
      <c r="A58" s="41" t="s">
        <v>55</v>
      </c>
      <c r="B58" s="4">
        <v>7950107</v>
      </c>
      <c r="C58" s="40" t="s">
        <v>48</v>
      </c>
      <c r="D58" s="40" t="s">
        <v>48</v>
      </c>
      <c r="E58" s="40"/>
      <c r="F58" s="42"/>
      <c r="G58" s="42"/>
      <c r="H58" s="42"/>
    </row>
    <row r="59" spans="1:8" s="38" customFormat="1" ht="15.75" customHeight="1" thickBot="1" x14ac:dyDescent="0.3">
      <c r="A59" s="41" t="s">
        <v>58</v>
      </c>
      <c r="B59" s="4">
        <v>7950107</v>
      </c>
      <c r="C59" s="40" t="s">
        <v>48</v>
      </c>
      <c r="D59" s="40" t="s">
        <v>48</v>
      </c>
      <c r="E59" s="40" t="s">
        <v>59</v>
      </c>
      <c r="F59" s="37">
        <v>80.5</v>
      </c>
      <c r="G59" s="37">
        <v>258.89999999999998</v>
      </c>
      <c r="H59" s="37">
        <v>11.5</v>
      </c>
    </row>
    <row r="60" spans="1:8" s="39" customFormat="1" ht="1.5" hidden="1" customHeight="1" thickBot="1" x14ac:dyDescent="0.3">
      <c r="A60" s="33"/>
      <c r="B60" s="34"/>
      <c r="C60" s="34"/>
      <c r="D60" s="34"/>
      <c r="E60" s="34"/>
      <c r="F60" s="35"/>
      <c r="G60" s="35"/>
      <c r="H60" s="35"/>
    </row>
    <row r="61" spans="1:8" s="38" customFormat="1" ht="19.5" hidden="1" customHeight="1" thickBot="1" x14ac:dyDescent="0.3">
      <c r="A61" s="13"/>
      <c r="B61" s="36"/>
      <c r="C61" s="36"/>
      <c r="D61" s="36"/>
      <c r="E61" s="36"/>
      <c r="F61" s="37"/>
      <c r="G61" s="37"/>
      <c r="H61" s="37"/>
    </row>
    <row r="62" spans="1:8" s="12" customFormat="1" ht="22.5" customHeight="1" thickBot="1" x14ac:dyDescent="0.3">
      <c r="A62" s="9" t="s">
        <v>32</v>
      </c>
      <c r="B62" s="10">
        <v>7950300</v>
      </c>
      <c r="C62" s="10"/>
      <c r="D62" s="10"/>
      <c r="E62" s="10"/>
      <c r="F62" s="32">
        <f>F63+F67</f>
        <v>4798.5</v>
      </c>
      <c r="G62" s="32">
        <f>G63+G67</f>
        <v>649.79999999999995</v>
      </c>
      <c r="H62" s="32">
        <f>H63+H67</f>
        <v>706.5</v>
      </c>
    </row>
    <row r="63" spans="1:8" s="12" customFormat="1" ht="16.5" thickBot="1" x14ac:dyDescent="0.3">
      <c r="A63" s="33" t="s">
        <v>33</v>
      </c>
      <c r="B63" s="34">
        <v>7950301</v>
      </c>
      <c r="C63" s="34"/>
      <c r="D63" s="34"/>
      <c r="E63" s="34"/>
      <c r="F63" s="35">
        <f>F66</f>
        <v>4344.5</v>
      </c>
      <c r="G63" s="35">
        <f>G66</f>
        <v>388.2</v>
      </c>
      <c r="H63" s="35">
        <f>H66</f>
        <v>422.2</v>
      </c>
    </row>
    <row r="64" spans="1:8" s="31" customFormat="1" ht="16.5" thickBot="1" x14ac:dyDescent="0.3">
      <c r="A64" s="41" t="s">
        <v>66</v>
      </c>
      <c r="B64" s="4">
        <v>7950301</v>
      </c>
      <c r="C64" s="40" t="s">
        <v>48</v>
      </c>
      <c r="D64" s="40"/>
      <c r="E64" s="40"/>
      <c r="F64" s="42"/>
      <c r="G64" s="42"/>
      <c r="H64" s="42"/>
    </row>
    <row r="65" spans="1:8" s="31" customFormat="1" ht="16.5" thickBot="1" x14ac:dyDescent="0.3">
      <c r="A65" s="41" t="s">
        <v>55</v>
      </c>
      <c r="B65" s="4">
        <v>7950301</v>
      </c>
      <c r="C65" s="40" t="s">
        <v>48</v>
      </c>
      <c r="D65" s="40" t="s">
        <v>48</v>
      </c>
      <c r="E65" s="40"/>
      <c r="F65" s="42"/>
      <c r="G65" s="42"/>
      <c r="H65" s="42"/>
    </row>
    <row r="66" spans="1:8" s="38" customFormat="1" ht="16.5" thickBot="1" x14ac:dyDescent="0.3">
      <c r="A66" s="41" t="s">
        <v>58</v>
      </c>
      <c r="B66" s="4">
        <v>7950301</v>
      </c>
      <c r="C66" s="40" t="s">
        <v>48</v>
      </c>
      <c r="D66" s="40" t="s">
        <v>48</v>
      </c>
      <c r="E66" s="40" t="s">
        <v>59</v>
      </c>
      <c r="F66" s="37">
        <v>4344.5</v>
      </c>
      <c r="G66" s="37">
        <v>388.2</v>
      </c>
      <c r="H66" s="37">
        <v>422.2</v>
      </c>
    </row>
    <row r="67" spans="1:8" s="12" customFormat="1" ht="16.5" thickBot="1" x14ac:dyDescent="0.3">
      <c r="A67" s="33" t="s">
        <v>34</v>
      </c>
      <c r="B67" s="34">
        <v>7950302</v>
      </c>
      <c r="C67" s="34"/>
      <c r="D67" s="34"/>
      <c r="E67" s="34"/>
      <c r="F67" s="35">
        <f>F70</f>
        <v>454</v>
      </c>
      <c r="G67" s="35">
        <f>G70</f>
        <v>261.60000000000002</v>
      </c>
      <c r="H67" s="35">
        <f>H70</f>
        <v>284.3</v>
      </c>
    </row>
    <row r="68" spans="1:8" s="31" customFormat="1" ht="16.5" thickBot="1" x14ac:dyDescent="0.3">
      <c r="A68" s="41" t="s">
        <v>66</v>
      </c>
      <c r="B68" s="4">
        <v>7950302</v>
      </c>
      <c r="C68" s="40" t="s">
        <v>48</v>
      </c>
      <c r="D68" s="40"/>
      <c r="E68" s="40"/>
      <c r="F68" s="42"/>
      <c r="G68" s="42"/>
      <c r="H68" s="42"/>
    </row>
    <row r="69" spans="1:8" s="31" customFormat="1" ht="16.5" thickBot="1" x14ac:dyDescent="0.3">
      <c r="A69" s="41" t="s">
        <v>55</v>
      </c>
      <c r="B69" s="4">
        <v>7950302</v>
      </c>
      <c r="C69" s="40" t="s">
        <v>48</v>
      </c>
      <c r="D69" s="40" t="s">
        <v>48</v>
      </c>
      <c r="E69" s="40"/>
      <c r="F69" s="42"/>
      <c r="G69" s="42"/>
      <c r="H69" s="42"/>
    </row>
    <row r="70" spans="1:8" s="38" customFormat="1" ht="16.5" thickBot="1" x14ac:dyDescent="0.3">
      <c r="A70" s="41" t="s">
        <v>58</v>
      </c>
      <c r="B70" s="4">
        <v>7950302</v>
      </c>
      <c r="C70" s="40" t="s">
        <v>48</v>
      </c>
      <c r="D70" s="40" t="s">
        <v>48</v>
      </c>
      <c r="E70" s="40" t="s">
        <v>59</v>
      </c>
      <c r="F70" s="37">
        <v>454</v>
      </c>
      <c r="G70" s="37">
        <v>261.60000000000002</v>
      </c>
      <c r="H70" s="37">
        <v>284.3</v>
      </c>
    </row>
    <row r="71" spans="1:8" s="12" customFormat="1" ht="31.5" customHeight="1" thickBot="1" x14ac:dyDescent="0.3">
      <c r="A71" s="9" t="s">
        <v>35</v>
      </c>
      <c r="B71" s="10">
        <v>7951500</v>
      </c>
      <c r="C71" s="10"/>
      <c r="D71" s="10"/>
      <c r="E71" s="10"/>
      <c r="F71" s="32">
        <f>F75</f>
        <v>2836</v>
      </c>
      <c r="G71" s="32">
        <f>G75</f>
        <v>2694.4</v>
      </c>
      <c r="H71" s="32">
        <f>H75</f>
        <v>2900</v>
      </c>
    </row>
    <row r="72" spans="1:8" s="12" customFormat="1" ht="16.5" hidden="1" thickBot="1" x14ac:dyDescent="0.3">
      <c r="A72" s="33"/>
      <c r="B72" s="34"/>
      <c r="C72" s="34"/>
      <c r="D72" s="34"/>
      <c r="E72" s="34"/>
      <c r="F72" s="35"/>
      <c r="G72" s="35"/>
      <c r="H72" s="35"/>
    </row>
    <row r="73" spans="1:8" s="31" customFormat="1" ht="16.5" thickBot="1" x14ac:dyDescent="0.3">
      <c r="A73" s="41" t="s">
        <v>66</v>
      </c>
      <c r="B73" s="4">
        <v>7951500</v>
      </c>
      <c r="C73" s="40" t="s">
        <v>48</v>
      </c>
      <c r="D73" s="40"/>
      <c r="E73" s="40"/>
      <c r="F73" s="42"/>
      <c r="G73" s="42"/>
      <c r="H73" s="42"/>
    </row>
    <row r="74" spans="1:8" s="31" customFormat="1" ht="16.5" thickBot="1" x14ac:dyDescent="0.3">
      <c r="A74" s="41" t="s">
        <v>55</v>
      </c>
      <c r="B74" s="4">
        <v>7951500</v>
      </c>
      <c r="C74" s="40" t="s">
        <v>48</v>
      </c>
      <c r="D74" s="40" t="s">
        <v>48</v>
      </c>
      <c r="E74" s="40"/>
      <c r="F74" s="42"/>
      <c r="G74" s="42"/>
      <c r="H74" s="42"/>
    </row>
    <row r="75" spans="1:8" s="38" customFormat="1" ht="16.5" thickBot="1" x14ac:dyDescent="0.3">
      <c r="A75" s="41" t="s">
        <v>58</v>
      </c>
      <c r="B75" s="4">
        <v>7951500</v>
      </c>
      <c r="C75" s="40" t="s">
        <v>48</v>
      </c>
      <c r="D75" s="40" t="s">
        <v>48</v>
      </c>
      <c r="E75" s="40" t="s">
        <v>59</v>
      </c>
      <c r="F75" s="37">
        <v>2836</v>
      </c>
      <c r="G75" s="37">
        <v>2694.4</v>
      </c>
      <c r="H75" s="37">
        <v>2900</v>
      </c>
    </row>
    <row r="76" spans="1:8" s="12" customFormat="1" ht="83.25" customHeight="1" thickBot="1" x14ac:dyDescent="0.3">
      <c r="A76" s="9" t="s">
        <v>36</v>
      </c>
      <c r="B76" s="10">
        <v>7951600</v>
      </c>
      <c r="C76" s="10"/>
      <c r="D76" s="10"/>
      <c r="E76" s="10"/>
      <c r="F76" s="32">
        <f>F77+F84+F88+F92+F96+F103+F110</f>
        <v>666.99</v>
      </c>
      <c r="G76" s="32">
        <f>G77+G84+G88+G92+G96+G103+G110</f>
        <v>1257.56</v>
      </c>
      <c r="H76" s="32">
        <f>H77+H84+H88+H92+H96+H103+H110</f>
        <v>1124.5</v>
      </c>
    </row>
    <row r="77" spans="1:8" s="12" customFormat="1" ht="21" customHeight="1" thickBot="1" x14ac:dyDescent="0.3">
      <c r="A77" s="33" t="s">
        <v>37</v>
      </c>
      <c r="B77" s="34"/>
      <c r="C77" s="34"/>
      <c r="D77" s="34"/>
      <c r="E77" s="34"/>
      <c r="F77" s="35">
        <f>F80+F83</f>
        <v>202.5</v>
      </c>
      <c r="G77" s="35">
        <f>G80+G83</f>
        <v>235.5</v>
      </c>
      <c r="H77" s="35">
        <f>H80+H83</f>
        <v>324.5</v>
      </c>
    </row>
    <row r="78" spans="1:8" s="38" customFormat="1" ht="17.25" customHeight="1" thickBot="1" x14ac:dyDescent="0.3">
      <c r="A78" s="41" t="s">
        <v>50</v>
      </c>
      <c r="B78" s="4">
        <v>7951600</v>
      </c>
      <c r="C78" s="40" t="s">
        <v>51</v>
      </c>
      <c r="D78" s="40"/>
      <c r="E78" s="40"/>
      <c r="F78" s="37"/>
      <c r="G78" s="37"/>
      <c r="H78" s="37"/>
    </row>
    <row r="79" spans="1:8" s="38" customFormat="1" ht="16.5" customHeight="1" thickBot="1" x14ac:dyDescent="0.3">
      <c r="A79" s="41" t="s">
        <v>52</v>
      </c>
      <c r="B79" s="4">
        <v>7951600</v>
      </c>
      <c r="C79" s="40" t="s">
        <v>51</v>
      </c>
      <c r="D79" s="40" t="s">
        <v>53</v>
      </c>
      <c r="E79" s="40"/>
      <c r="F79" s="37"/>
      <c r="G79" s="37"/>
      <c r="H79" s="37"/>
    </row>
    <row r="80" spans="1:8" s="38" customFormat="1" ht="19.5" customHeight="1" thickBot="1" x14ac:dyDescent="0.3">
      <c r="A80" s="41" t="s">
        <v>57</v>
      </c>
      <c r="B80" s="4">
        <v>7951600</v>
      </c>
      <c r="C80" s="40" t="s">
        <v>51</v>
      </c>
      <c r="D80" s="40" t="s">
        <v>53</v>
      </c>
      <c r="E80" s="40" t="s">
        <v>54</v>
      </c>
      <c r="F80" s="37">
        <v>50</v>
      </c>
      <c r="G80" s="37">
        <v>50</v>
      </c>
      <c r="H80" s="37">
        <v>50</v>
      </c>
    </row>
    <row r="81" spans="1:8" s="38" customFormat="1" ht="16.5" customHeight="1" thickBot="1" x14ac:dyDescent="0.3">
      <c r="A81" s="41" t="s">
        <v>45</v>
      </c>
      <c r="B81" s="4">
        <v>7951600</v>
      </c>
      <c r="C81" s="40" t="s">
        <v>47</v>
      </c>
      <c r="D81" s="40"/>
      <c r="E81" s="40"/>
      <c r="F81" s="37"/>
      <c r="G81" s="37"/>
      <c r="H81" s="37"/>
    </row>
    <row r="82" spans="1:8" s="38" customFormat="1" ht="18.75" customHeight="1" thickBot="1" x14ac:dyDescent="0.3">
      <c r="A82" s="41" t="s">
        <v>46</v>
      </c>
      <c r="B82" s="4">
        <v>7951600</v>
      </c>
      <c r="C82" s="40" t="s">
        <v>47</v>
      </c>
      <c r="D82" s="40" t="s">
        <v>48</v>
      </c>
      <c r="E82" s="40"/>
      <c r="F82" s="37"/>
      <c r="G82" s="37"/>
      <c r="H82" s="37"/>
    </row>
    <row r="83" spans="1:8" s="38" customFormat="1" ht="16.5" customHeight="1" thickBot="1" x14ac:dyDescent="0.3">
      <c r="A83" s="41" t="s">
        <v>56</v>
      </c>
      <c r="B83" s="4">
        <v>7951600</v>
      </c>
      <c r="C83" s="40" t="s">
        <v>47</v>
      </c>
      <c r="D83" s="40" t="s">
        <v>48</v>
      </c>
      <c r="E83" s="40" t="s">
        <v>49</v>
      </c>
      <c r="F83" s="37">
        <v>152.5</v>
      </c>
      <c r="G83" s="37">
        <v>185.5</v>
      </c>
      <c r="H83" s="37">
        <v>274.5</v>
      </c>
    </row>
    <row r="84" spans="1:8" s="12" customFormat="1" ht="21" customHeight="1" thickBot="1" x14ac:dyDescent="0.3">
      <c r="A84" s="33" t="s">
        <v>38</v>
      </c>
      <c r="B84" s="34"/>
      <c r="C84" s="34"/>
      <c r="D84" s="34"/>
      <c r="E84" s="34"/>
      <c r="F84" s="35">
        <f>F87</f>
        <v>42</v>
      </c>
      <c r="G84" s="35">
        <f>G87</f>
        <v>0</v>
      </c>
      <c r="H84" s="35">
        <f>H87</f>
        <v>0</v>
      </c>
    </row>
    <row r="85" spans="1:8" s="31" customFormat="1" ht="21" customHeight="1" thickBot="1" x14ac:dyDescent="0.3">
      <c r="A85" s="41" t="s">
        <v>66</v>
      </c>
      <c r="B85" s="4">
        <v>7951600</v>
      </c>
      <c r="C85" s="40" t="s">
        <v>48</v>
      </c>
      <c r="D85" s="40"/>
      <c r="E85" s="40"/>
      <c r="F85" s="42"/>
      <c r="G85" s="42"/>
      <c r="H85" s="42"/>
    </row>
    <row r="86" spans="1:8" s="31" customFormat="1" ht="21" customHeight="1" thickBot="1" x14ac:dyDescent="0.3">
      <c r="A86" s="41" t="s">
        <v>55</v>
      </c>
      <c r="B86" s="4">
        <v>7951600</v>
      </c>
      <c r="C86" s="40" t="s">
        <v>48</v>
      </c>
      <c r="D86" s="40" t="s">
        <v>48</v>
      </c>
      <c r="E86" s="40"/>
      <c r="F86" s="42"/>
      <c r="G86" s="42"/>
      <c r="H86" s="42"/>
    </row>
    <row r="87" spans="1:8" s="38" customFormat="1" ht="16.5" thickBot="1" x14ac:dyDescent="0.3">
      <c r="A87" s="41" t="s">
        <v>58</v>
      </c>
      <c r="B87" s="4">
        <v>7951600</v>
      </c>
      <c r="C87" s="40" t="s">
        <v>48</v>
      </c>
      <c r="D87" s="40" t="s">
        <v>48</v>
      </c>
      <c r="E87" s="40" t="s">
        <v>59</v>
      </c>
      <c r="F87" s="37">
        <v>42</v>
      </c>
      <c r="G87" s="37">
        <v>0</v>
      </c>
      <c r="H87" s="37">
        <v>0</v>
      </c>
    </row>
    <row r="88" spans="1:8" s="12" customFormat="1" ht="21" customHeight="1" thickBot="1" x14ac:dyDescent="0.3">
      <c r="A88" s="33" t="s">
        <v>39</v>
      </c>
      <c r="B88" s="34"/>
      <c r="C88" s="34"/>
      <c r="D88" s="34"/>
      <c r="E88" s="34"/>
      <c r="F88" s="35">
        <f>F91+F90+F89</f>
        <v>145</v>
      </c>
      <c r="G88" s="35">
        <f>G91+G90+G89</f>
        <v>217.5</v>
      </c>
      <c r="H88" s="35">
        <f>H91+H90+H89</f>
        <v>0</v>
      </c>
    </row>
    <row r="89" spans="1:8" s="38" customFormat="1" ht="20.25" customHeight="1" thickBot="1" x14ac:dyDescent="0.3">
      <c r="A89" s="41" t="s">
        <v>50</v>
      </c>
      <c r="B89" s="4">
        <v>7951600</v>
      </c>
      <c r="C89" s="40" t="s">
        <v>51</v>
      </c>
      <c r="D89" s="40"/>
      <c r="E89" s="40"/>
      <c r="F89" s="37"/>
      <c r="G89" s="37"/>
      <c r="H89" s="37"/>
    </row>
    <row r="90" spans="1:8" s="38" customFormat="1" ht="16.5" thickBot="1" x14ac:dyDescent="0.3">
      <c r="A90" s="41" t="s">
        <v>52</v>
      </c>
      <c r="B90" s="4">
        <v>7951600</v>
      </c>
      <c r="C90" s="40" t="s">
        <v>51</v>
      </c>
      <c r="D90" s="40" t="s">
        <v>53</v>
      </c>
      <c r="E90" s="40"/>
      <c r="F90" s="37"/>
      <c r="G90" s="37"/>
      <c r="H90" s="37"/>
    </row>
    <row r="91" spans="1:8" s="38" customFormat="1" ht="18" customHeight="1" thickBot="1" x14ac:dyDescent="0.3">
      <c r="A91" s="41" t="s">
        <v>57</v>
      </c>
      <c r="B91" s="4">
        <v>7951600</v>
      </c>
      <c r="C91" s="40" t="s">
        <v>51</v>
      </c>
      <c r="D91" s="40" t="s">
        <v>53</v>
      </c>
      <c r="E91" s="40" t="s">
        <v>54</v>
      </c>
      <c r="F91" s="37">
        <v>145</v>
      </c>
      <c r="G91" s="37">
        <v>217.5</v>
      </c>
      <c r="H91" s="37">
        <v>0</v>
      </c>
    </row>
    <row r="92" spans="1:8" s="12" customFormat="1" ht="21" customHeight="1" thickBot="1" x14ac:dyDescent="0.3">
      <c r="A92" s="33" t="s">
        <v>40</v>
      </c>
      <c r="B92" s="34"/>
      <c r="C92" s="34"/>
      <c r="D92" s="34"/>
      <c r="E92" s="34"/>
      <c r="F92" s="35">
        <f>F95</f>
        <v>138.44999999999999</v>
      </c>
      <c r="G92" s="35">
        <f>G95</f>
        <v>0</v>
      </c>
      <c r="H92" s="35">
        <f>H95</f>
        <v>0</v>
      </c>
    </row>
    <row r="93" spans="1:8" s="31" customFormat="1" ht="21" customHeight="1" thickBot="1" x14ac:dyDescent="0.3">
      <c r="A93" s="41" t="s">
        <v>66</v>
      </c>
      <c r="B93" s="4">
        <v>7951600</v>
      </c>
      <c r="C93" s="40" t="s">
        <v>48</v>
      </c>
      <c r="D93" s="40"/>
      <c r="E93" s="40"/>
      <c r="F93" s="42"/>
      <c r="G93" s="42"/>
      <c r="H93" s="42"/>
    </row>
    <row r="94" spans="1:8" s="31" customFormat="1" ht="21" customHeight="1" thickBot="1" x14ac:dyDescent="0.3">
      <c r="A94" s="41" t="s">
        <v>55</v>
      </c>
      <c r="B94" s="4">
        <v>7951600</v>
      </c>
      <c r="C94" s="40" t="s">
        <v>48</v>
      </c>
      <c r="D94" s="40" t="s">
        <v>48</v>
      </c>
      <c r="E94" s="40"/>
      <c r="F94" s="42"/>
      <c r="G94" s="42"/>
      <c r="H94" s="42"/>
    </row>
    <row r="95" spans="1:8" s="38" customFormat="1" ht="16.5" thickBot="1" x14ac:dyDescent="0.3">
      <c r="A95" s="41" t="s">
        <v>58</v>
      </c>
      <c r="B95" s="4">
        <v>7951600</v>
      </c>
      <c r="C95" s="40" t="s">
        <v>48</v>
      </c>
      <c r="D95" s="40" t="s">
        <v>48</v>
      </c>
      <c r="E95" s="40" t="s">
        <v>59</v>
      </c>
      <c r="F95" s="37">
        <v>138.44999999999999</v>
      </c>
      <c r="G95" s="37">
        <v>0</v>
      </c>
      <c r="H95" s="37">
        <v>0</v>
      </c>
    </row>
    <row r="96" spans="1:8" s="12" customFormat="1" ht="21" customHeight="1" thickBot="1" x14ac:dyDescent="0.3">
      <c r="A96" s="33" t="s">
        <v>41</v>
      </c>
      <c r="B96" s="34"/>
      <c r="C96" s="34"/>
      <c r="D96" s="34"/>
      <c r="E96" s="34"/>
      <c r="F96" s="35">
        <f>F99+F102</f>
        <v>9.0399999999999991</v>
      </c>
      <c r="G96" s="35">
        <f>G99+G102</f>
        <v>439.56</v>
      </c>
      <c r="H96" s="35">
        <f>H99+H102</f>
        <v>0</v>
      </c>
    </row>
    <row r="97" spans="1:8" s="31" customFormat="1" ht="21" customHeight="1" thickBot="1" x14ac:dyDescent="0.3">
      <c r="A97" s="41" t="s">
        <v>50</v>
      </c>
      <c r="B97" s="4">
        <v>7951600</v>
      </c>
      <c r="C97" s="40" t="s">
        <v>51</v>
      </c>
      <c r="D97" s="40"/>
      <c r="E97" s="40"/>
      <c r="F97" s="42"/>
      <c r="G97" s="42"/>
      <c r="H97" s="42"/>
    </row>
    <row r="98" spans="1:8" s="31" customFormat="1" ht="21" customHeight="1" thickBot="1" x14ac:dyDescent="0.3">
      <c r="A98" s="41" t="s">
        <v>52</v>
      </c>
      <c r="B98" s="4">
        <v>7951600</v>
      </c>
      <c r="C98" s="40" t="s">
        <v>51</v>
      </c>
      <c r="D98" s="40" t="s">
        <v>53</v>
      </c>
      <c r="E98" s="40"/>
      <c r="F98" s="42"/>
      <c r="G98" s="42"/>
      <c r="H98" s="42"/>
    </row>
    <row r="99" spans="1:8" s="38" customFormat="1" ht="17.25" customHeight="1" thickBot="1" x14ac:dyDescent="0.3">
      <c r="A99" s="41" t="s">
        <v>57</v>
      </c>
      <c r="B99" s="4">
        <v>7951600</v>
      </c>
      <c r="C99" s="40" t="s">
        <v>51</v>
      </c>
      <c r="D99" s="40" t="s">
        <v>53</v>
      </c>
      <c r="E99" s="40" t="s">
        <v>54</v>
      </c>
      <c r="F99" s="37">
        <v>9.0399999999999991</v>
      </c>
      <c r="G99" s="37">
        <v>13.56</v>
      </c>
      <c r="H99" s="37">
        <v>0</v>
      </c>
    </row>
    <row r="100" spans="1:8" s="38" customFormat="1" ht="17.25" customHeight="1" thickBot="1" x14ac:dyDescent="0.3">
      <c r="A100" s="41" t="s">
        <v>45</v>
      </c>
      <c r="B100" s="4">
        <v>7951600</v>
      </c>
      <c r="C100" s="40" t="s">
        <v>47</v>
      </c>
      <c r="D100" s="40"/>
      <c r="E100" s="40"/>
      <c r="F100" s="37"/>
      <c r="G100" s="37"/>
      <c r="H100" s="37"/>
    </row>
    <row r="101" spans="1:8" s="38" customFormat="1" ht="17.25" customHeight="1" thickBot="1" x14ac:dyDescent="0.3">
      <c r="A101" s="41" t="s">
        <v>46</v>
      </c>
      <c r="B101" s="4">
        <v>7951600</v>
      </c>
      <c r="C101" s="40" t="s">
        <v>47</v>
      </c>
      <c r="D101" s="40" t="s">
        <v>48</v>
      </c>
      <c r="E101" s="40"/>
      <c r="F101" s="37"/>
      <c r="G101" s="37"/>
      <c r="H101" s="37"/>
    </row>
    <row r="102" spans="1:8" s="38" customFormat="1" ht="20.25" customHeight="1" thickBot="1" x14ac:dyDescent="0.3">
      <c r="A102" s="41" t="s">
        <v>56</v>
      </c>
      <c r="B102" s="4">
        <v>7951600</v>
      </c>
      <c r="C102" s="40" t="s">
        <v>47</v>
      </c>
      <c r="D102" s="40" t="s">
        <v>48</v>
      </c>
      <c r="E102" s="40" t="s">
        <v>49</v>
      </c>
      <c r="F102" s="37">
        <v>0</v>
      </c>
      <c r="G102" s="37">
        <v>426</v>
      </c>
      <c r="H102" s="37">
        <v>0</v>
      </c>
    </row>
    <row r="103" spans="1:8" s="12" customFormat="1" ht="21" customHeight="1" thickBot="1" x14ac:dyDescent="0.3">
      <c r="A103" s="33" t="s">
        <v>42</v>
      </c>
      <c r="B103" s="34"/>
      <c r="C103" s="34"/>
      <c r="D103" s="34"/>
      <c r="E103" s="34"/>
      <c r="F103" s="35">
        <f>F106+F109</f>
        <v>0</v>
      </c>
      <c r="G103" s="35">
        <f>G106+G109</f>
        <v>300</v>
      </c>
      <c r="H103" s="35">
        <f>H106+H109</f>
        <v>800</v>
      </c>
    </row>
    <row r="104" spans="1:8" s="31" customFormat="1" ht="21" customHeight="1" thickBot="1" x14ac:dyDescent="0.3">
      <c r="A104" s="41" t="s">
        <v>50</v>
      </c>
      <c r="B104" s="4">
        <v>7951600</v>
      </c>
      <c r="C104" s="40" t="s">
        <v>51</v>
      </c>
      <c r="D104" s="40"/>
      <c r="E104" s="40"/>
      <c r="F104" s="42"/>
      <c r="G104" s="42"/>
      <c r="H104" s="42"/>
    </row>
    <row r="105" spans="1:8" s="31" customFormat="1" ht="21" customHeight="1" thickBot="1" x14ac:dyDescent="0.3">
      <c r="A105" s="41" t="s">
        <v>52</v>
      </c>
      <c r="B105" s="4">
        <v>7951600</v>
      </c>
      <c r="C105" s="40" t="s">
        <v>51</v>
      </c>
      <c r="D105" s="40" t="s">
        <v>53</v>
      </c>
      <c r="E105" s="40"/>
      <c r="F105" s="42"/>
      <c r="G105" s="42"/>
      <c r="H105" s="42"/>
    </row>
    <row r="106" spans="1:8" s="38" customFormat="1" ht="18" customHeight="1" thickBot="1" x14ac:dyDescent="0.3">
      <c r="A106" s="41" t="s">
        <v>57</v>
      </c>
      <c r="B106" s="4">
        <v>7951600</v>
      </c>
      <c r="C106" s="40" t="s">
        <v>51</v>
      </c>
      <c r="D106" s="40" t="s">
        <v>53</v>
      </c>
      <c r="E106" s="40" t="s">
        <v>54</v>
      </c>
      <c r="F106" s="37">
        <v>0</v>
      </c>
      <c r="G106" s="37">
        <v>300</v>
      </c>
      <c r="H106" s="37">
        <v>0</v>
      </c>
    </row>
    <row r="107" spans="1:8" s="38" customFormat="1" ht="18" customHeight="1" thickBot="1" x14ac:dyDescent="0.3">
      <c r="A107" s="41" t="s">
        <v>66</v>
      </c>
      <c r="B107" s="4">
        <v>7951600</v>
      </c>
      <c r="C107" s="40" t="s">
        <v>48</v>
      </c>
      <c r="D107" s="40"/>
      <c r="E107" s="40"/>
      <c r="F107" s="37"/>
      <c r="G107" s="37"/>
      <c r="H107" s="37"/>
    </row>
    <row r="108" spans="1:8" s="38" customFormat="1" ht="18" customHeight="1" thickBot="1" x14ac:dyDescent="0.3">
      <c r="A108" s="41" t="s">
        <v>55</v>
      </c>
      <c r="B108" s="4">
        <v>7951600</v>
      </c>
      <c r="C108" s="40" t="s">
        <v>48</v>
      </c>
      <c r="D108" s="40" t="s">
        <v>48</v>
      </c>
      <c r="E108" s="40"/>
      <c r="F108" s="37"/>
      <c r="G108" s="37"/>
      <c r="H108" s="37"/>
    </row>
    <row r="109" spans="1:8" s="38" customFormat="1" ht="16.5" thickBot="1" x14ac:dyDescent="0.3">
      <c r="A109" s="41" t="s">
        <v>58</v>
      </c>
      <c r="B109" s="4">
        <v>7951600</v>
      </c>
      <c r="C109" s="40" t="s">
        <v>48</v>
      </c>
      <c r="D109" s="40" t="s">
        <v>48</v>
      </c>
      <c r="E109" s="40" t="s">
        <v>59</v>
      </c>
      <c r="F109" s="37">
        <v>0</v>
      </c>
      <c r="G109" s="37">
        <v>0</v>
      </c>
      <c r="H109" s="37">
        <v>800</v>
      </c>
    </row>
    <row r="110" spans="1:8" s="12" customFormat="1" ht="21" customHeight="1" thickBot="1" x14ac:dyDescent="0.3">
      <c r="A110" s="33" t="s">
        <v>43</v>
      </c>
      <c r="B110" s="34"/>
      <c r="C110" s="34"/>
      <c r="D110" s="34"/>
      <c r="E110" s="34"/>
      <c r="F110" s="35">
        <f>F113</f>
        <v>130</v>
      </c>
      <c r="G110" s="35">
        <f>G113</f>
        <v>65</v>
      </c>
      <c r="H110" s="35">
        <f>H113</f>
        <v>0</v>
      </c>
    </row>
    <row r="111" spans="1:8" s="31" customFormat="1" ht="21" customHeight="1" thickBot="1" x14ac:dyDescent="0.3">
      <c r="A111" s="41" t="s">
        <v>45</v>
      </c>
      <c r="B111" s="4">
        <v>7951600</v>
      </c>
      <c r="C111" s="40" t="s">
        <v>47</v>
      </c>
      <c r="D111" s="40"/>
      <c r="E111" s="40"/>
      <c r="F111" s="42"/>
      <c r="G111" s="42"/>
      <c r="H111" s="42"/>
    </row>
    <row r="112" spans="1:8" s="31" customFormat="1" ht="21" customHeight="1" thickBot="1" x14ac:dyDescent="0.3">
      <c r="A112" s="41" t="s">
        <v>46</v>
      </c>
      <c r="B112" s="4">
        <v>7951600</v>
      </c>
      <c r="C112" s="40" t="s">
        <v>47</v>
      </c>
      <c r="D112" s="40" t="s">
        <v>48</v>
      </c>
      <c r="E112" s="40"/>
      <c r="F112" s="42"/>
      <c r="G112" s="42"/>
      <c r="H112" s="42"/>
    </row>
    <row r="113" spans="1:8" s="38" customFormat="1" ht="20.25" customHeight="1" thickBot="1" x14ac:dyDescent="0.3">
      <c r="A113" s="41" t="s">
        <v>56</v>
      </c>
      <c r="B113" s="4">
        <v>7951600</v>
      </c>
      <c r="C113" s="40" t="s">
        <v>47</v>
      </c>
      <c r="D113" s="40" t="s">
        <v>48</v>
      </c>
      <c r="E113" s="40" t="s">
        <v>49</v>
      </c>
      <c r="F113" s="37">
        <v>130</v>
      </c>
      <c r="G113" s="37">
        <v>65</v>
      </c>
      <c r="H113" s="37">
        <v>0</v>
      </c>
    </row>
  </sheetData>
  <mergeCells count="11">
    <mergeCell ref="F9:F10"/>
    <mergeCell ref="G9:G10"/>
    <mergeCell ref="H9:H10"/>
    <mergeCell ref="A6:H6"/>
    <mergeCell ref="A7:H7"/>
    <mergeCell ref="A8:H8"/>
    <mergeCell ref="A9:A10"/>
    <mergeCell ref="B9:B10"/>
    <mergeCell ref="C9:C10"/>
    <mergeCell ref="D9:D10"/>
    <mergeCell ref="E9:E10"/>
  </mergeCells>
  <pageMargins left="0.39370078740157483" right="0.23622047244094491" top="0.35433070866141736" bottom="0.27559055118110237" header="0.23622047244094491" footer="0.27559055118110237"/>
  <pageSetup paperSize="9" scale="9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topLeftCell="B1" workbookViewId="0">
      <selection activeCell="J13" sqref="J13"/>
    </sheetView>
  </sheetViews>
  <sheetFormatPr defaultRowHeight="15" x14ac:dyDescent="0.25"/>
  <cols>
    <col min="2" max="2" width="53.5703125" customWidth="1"/>
    <col min="3" max="3" width="12.7109375" customWidth="1"/>
    <col min="4" max="4" width="14.5703125" customWidth="1"/>
    <col min="5" max="5" width="15" customWidth="1"/>
    <col min="6" max="6" width="17.42578125" customWidth="1"/>
    <col min="7" max="7" width="9.85546875" bestFit="1" customWidth="1"/>
  </cols>
  <sheetData>
    <row r="1" spans="2:6" ht="15.75" x14ac:dyDescent="0.25">
      <c r="B1" s="15"/>
      <c r="C1" s="15"/>
      <c r="D1" s="15"/>
      <c r="E1" s="15"/>
      <c r="F1" s="1" t="s">
        <v>67</v>
      </c>
    </row>
    <row r="2" spans="2:6" ht="15.75" x14ac:dyDescent="0.25">
      <c r="B2" s="15"/>
      <c r="C2" s="15"/>
      <c r="D2" s="15"/>
      <c r="E2" s="15"/>
      <c r="F2" s="1" t="s">
        <v>1</v>
      </c>
    </row>
    <row r="3" spans="2:6" ht="15.75" x14ac:dyDescent="0.25">
      <c r="B3" s="15"/>
      <c r="C3" s="15"/>
      <c r="D3" s="15"/>
      <c r="E3" s="15"/>
      <c r="F3" s="1" t="s">
        <v>44</v>
      </c>
    </row>
    <row r="4" spans="2:6" ht="15.75" x14ac:dyDescent="0.25">
      <c r="B4" s="15"/>
      <c r="C4" s="15"/>
      <c r="D4" s="15"/>
      <c r="E4" s="15"/>
      <c r="F4" s="1" t="s">
        <v>91</v>
      </c>
    </row>
    <row r="5" spans="2:6" x14ac:dyDescent="0.25">
      <c r="B5" s="15"/>
      <c r="C5" s="15"/>
      <c r="D5" s="15"/>
      <c r="E5" s="15"/>
      <c r="F5" s="15"/>
    </row>
    <row r="6" spans="2:6" ht="18.75" x14ac:dyDescent="0.3">
      <c r="B6" s="61" t="s">
        <v>4</v>
      </c>
      <c r="C6" s="61"/>
      <c r="D6" s="61"/>
      <c r="E6" s="61"/>
      <c r="F6" s="61"/>
    </row>
    <row r="7" spans="2:6" ht="13.5" customHeight="1" x14ac:dyDescent="0.3">
      <c r="B7" s="61" t="s">
        <v>93</v>
      </c>
      <c r="C7" s="61"/>
      <c r="D7" s="61"/>
      <c r="E7" s="61"/>
      <c r="F7" s="61"/>
    </row>
    <row r="8" spans="2:6" ht="15" customHeight="1" x14ac:dyDescent="0.25">
      <c r="B8" s="63" t="s">
        <v>6</v>
      </c>
      <c r="C8" s="63"/>
      <c r="D8" s="63"/>
      <c r="E8" s="63"/>
      <c r="F8" s="63"/>
    </row>
    <row r="9" spans="2:6" ht="38.25" customHeight="1" x14ac:dyDescent="0.25">
      <c r="B9" s="64" t="s">
        <v>7</v>
      </c>
      <c r="C9" s="65" t="s">
        <v>8</v>
      </c>
      <c r="D9" s="64" t="s">
        <v>68</v>
      </c>
      <c r="E9" s="64" t="s">
        <v>69</v>
      </c>
      <c r="F9" s="64" t="s">
        <v>70</v>
      </c>
    </row>
    <row r="10" spans="2:6" x14ac:dyDescent="0.25">
      <c r="B10" s="64"/>
      <c r="C10" s="65"/>
      <c r="D10" s="64"/>
      <c r="E10" s="64"/>
      <c r="F10" s="64"/>
    </row>
    <row r="11" spans="2:6" ht="15.75" x14ac:dyDescent="0.25">
      <c r="B11" s="45">
        <v>1</v>
      </c>
      <c r="C11" s="45">
        <v>2</v>
      </c>
      <c r="D11" s="45">
        <v>3</v>
      </c>
      <c r="E11" s="45">
        <v>4</v>
      </c>
      <c r="F11" s="45">
        <v>5</v>
      </c>
    </row>
    <row r="12" spans="2:6" ht="19.899999999999999" customHeight="1" x14ac:dyDescent="0.25">
      <c r="B12" s="50" t="s">
        <v>92</v>
      </c>
      <c r="C12" s="51"/>
      <c r="D12" s="52">
        <v>287789.19999999995</v>
      </c>
      <c r="E12" s="52">
        <v>232352.8</v>
      </c>
      <c r="F12" s="52">
        <v>229849.59999999998</v>
      </c>
    </row>
    <row r="13" spans="2:6" ht="45" x14ac:dyDescent="0.25">
      <c r="B13" s="53" t="s">
        <v>71</v>
      </c>
      <c r="C13" s="54" t="s">
        <v>90</v>
      </c>
      <c r="D13" s="46">
        <v>55</v>
      </c>
      <c r="E13" s="46">
        <v>55</v>
      </c>
      <c r="F13" s="46">
        <v>0</v>
      </c>
    </row>
    <row r="14" spans="2:6" ht="45" x14ac:dyDescent="0.25">
      <c r="B14" s="53" t="s">
        <v>72</v>
      </c>
      <c r="C14" s="56">
        <v>1000000</v>
      </c>
      <c r="D14" s="47">
        <v>102</v>
      </c>
      <c r="E14" s="47">
        <v>162</v>
      </c>
      <c r="F14" s="47">
        <v>109.1</v>
      </c>
    </row>
    <row r="15" spans="2:6" ht="30" x14ac:dyDescent="0.25">
      <c r="B15" s="53" t="s">
        <v>73</v>
      </c>
      <c r="C15" s="44">
        <v>1200000</v>
      </c>
      <c r="D15" s="46">
        <v>461.4</v>
      </c>
      <c r="E15" s="46">
        <v>673.7</v>
      </c>
      <c r="F15" s="46">
        <v>673.7</v>
      </c>
    </row>
    <row r="16" spans="2:6" ht="60" x14ac:dyDescent="0.25">
      <c r="B16" s="53" t="s">
        <v>74</v>
      </c>
      <c r="C16" s="44">
        <v>1700000</v>
      </c>
      <c r="D16" s="47">
        <v>5775</v>
      </c>
      <c r="E16" s="47">
        <v>246.8</v>
      </c>
      <c r="F16" s="47">
        <v>0</v>
      </c>
    </row>
    <row r="17" spans="2:6" ht="45" x14ac:dyDescent="0.25">
      <c r="B17" s="53" t="s">
        <v>75</v>
      </c>
      <c r="C17" s="44">
        <v>1800000</v>
      </c>
      <c r="D17" s="47">
        <v>104596</v>
      </c>
      <c r="E17" s="47">
        <v>70573.2</v>
      </c>
      <c r="F17" s="47">
        <v>71342.5</v>
      </c>
    </row>
    <row r="18" spans="2:6" ht="60" x14ac:dyDescent="0.25">
      <c r="B18" s="53" t="s">
        <v>76</v>
      </c>
      <c r="C18" s="44">
        <v>1900000</v>
      </c>
      <c r="D18" s="47">
        <v>6831.1</v>
      </c>
      <c r="E18" s="47">
        <v>28310.5</v>
      </c>
      <c r="F18" s="47">
        <v>26735.1</v>
      </c>
    </row>
    <row r="19" spans="2:6" ht="45" x14ac:dyDescent="0.25">
      <c r="B19" s="53" t="s">
        <v>77</v>
      </c>
      <c r="C19" s="44">
        <v>2000000</v>
      </c>
      <c r="D19" s="46">
        <v>3668.2</v>
      </c>
      <c r="E19" s="46">
        <v>0</v>
      </c>
      <c r="F19" s="46">
        <v>0</v>
      </c>
    </row>
    <row r="20" spans="2:6" ht="45" x14ac:dyDescent="0.25">
      <c r="B20" s="53" t="s">
        <v>78</v>
      </c>
      <c r="C20" s="44">
        <v>2100000</v>
      </c>
      <c r="D20" s="47">
        <v>119078.39999999999</v>
      </c>
      <c r="E20" s="47">
        <v>92902</v>
      </c>
      <c r="F20" s="47">
        <v>92840.5</v>
      </c>
    </row>
    <row r="21" spans="2:6" ht="45" x14ac:dyDescent="0.25">
      <c r="B21" s="53" t="s">
        <v>79</v>
      </c>
      <c r="C21" s="44">
        <v>2200000</v>
      </c>
      <c r="D21" s="47">
        <v>200</v>
      </c>
      <c r="E21" s="47">
        <v>200</v>
      </c>
      <c r="F21" s="47">
        <v>200</v>
      </c>
    </row>
    <row r="22" spans="2:6" ht="45" x14ac:dyDescent="0.25">
      <c r="B22" s="53" t="s">
        <v>80</v>
      </c>
      <c r="C22" s="44">
        <v>2300000</v>
      </c>
      <c r="D22" s="47">
        <v>49.8</v>
      </c>
      <c r="E22" s="47">
        <v>0</v>
      </c>
      <c r="F22" s="47">
        <v>0</v>
      </c>
    </row>
    <row r="23" spans="2:6" ht="45" x14ac:dyDescent="0.25">
      <c r="B23" s="53" t="s">
        <v>81</v>
      </c>
      <c r="C23" s="44">
        <v>2400000</v>
      </c>
      <c r="D23" s="47">
        <v>2028.1</v>
      </c>
      <c r="E23" s="47">
        <v>893.3</v>
      </c>
      <c r="F23" s="47">
        <v>893.3</v>
      </c>
    </row>
    <row r="24" spans="2:6" ht="45" x14ac:dyDescent="0.25">
      <c r="B24" s="53" t="s">
        <v>82</v>
      </c>
      <c r="C24" s="44">
        <v>2500000</v>
      </c>
      <c r="D24" s="47">
        <v>148</v>
      </c>
      <c r="E24" s="47">
        <v>0</v>
      </c>
      <c r="F24" s="47">
        <v>0</v>
      </c>
    </row>
    <row r="25" spans="2:6" ht="59.45" customHeight="1" x14ac:dyDescent="0.25">
      <c r="B25" s="53" t="s">
        <v>83</v>
      </c>
      <c r="C25" s="44">
        <v>2600000</v>
      </c>
      <c r="D25" s="47">
        <v>39520.199999999997</v>
      </c>
      <c r="E25" s="47">
        <v>34902.1</v>
      </c>
      <c r="F25" s="47">
        <v>34672.799999999996</v>
      </c>
    </row>
    <row r="26" spans="2:6" ht="60" x14ac:dyDescent="0.25">
      <c r="B26" s="53" t="s">
        <v>84</v>
      </c>
      <c r="C26" s="44">
        <v>2700000</v>
      </c>
      <c r="D26" s="46">
        <v>74</v>
      </c>
      <c r="E26" s="46">
        <v>0</v>
      </c>
      <c r="F26" s="46">
        <v>0</v>
      </c>
    </row>
    <row r="27" spans="2:6" ht="45" x14ac:dyDescent="0.25">
      <c r="B27" s="53" t="s">
        <v>85</v>
      </c>
      <c r="C27" s="44">
        <v>2900000</v>
      </c>
      <c r="D27" s="44">
        <v>118.5</v>
      </c>
      <c r="E27" s="47">
        <v>134</v>
      </c>
      <c r="F27" s="46">
        <v>0</v>
      </c>
    </row>
    <row r="28" spans="2:6" ht="43.9" customHeight="1" x14ac:dyDescent="0.25">
      <c r="B28" s="53" t="s">
        <v>86</v>
      </c>
      <c r="C28" s="44">
        <v>3000000</v>
      </c>
      <c r="D28" s="47">
        <v>4626.3</v>
      </c>
      <c r="E28" s="47">
        <v>2871.4</v>
      </c>
      <c r="F28" s="56">
        <v>2023.4</v>
      </c>
    </row>
    <row r="29" spans="2:6" ht="60.6" customHeight="1" x14ac:dyDescent="0.25">
      <c r="B29" s="53" t="s">
        <v>87</v>
      </c>
      <c r="C29" s="56">
        <v>3100000</v>
      </c>
      <c r="D29" s="49">
        <v>80</v>
      </c>
      <c r="E29" s="48">
        <v>80</v>
      </c>
      <c r="F29" s="48">
        <v>0</v>
      </c>
    </row>
    <row r="30" spans="2:6" ht="44.45" customHeight="1" x14ac:dyDescent="0.25">
      <c r="B30" s="53" t="s">
        <v>89</v>
      </c>
      <c r="C30" s="44">
        <v>3200000</v>
      </c>
      <c r="D30" s="48">
        <v>366.2</v>
      </c>
      <c r="E30" s="48">
        <v>348.8</v>
      </c>
      <c r="F30" s="48">
        <v>359.2</v>
      </c>
    </row>
    <row r="31" spans="2:6" ht="31.15" customHeight="1" x14ac:dyDescent="0.25">
      <c r="B31" s="53" t="s">
        <v>88</v>
      </c>
      <c r="C31" s="44">
        <v>3300000</v>
      </c>
      <c r="D31" s="48">
        <v>11</v>
      </c>
      <c r="E31" s="48">
        <v>0</v>
      </c>
      <c r="F31" s="48">
        <v>0</v>
      </c>
    </row>
    <row r="32" spans="2:6" x14ac:dyDescent="0.25">
      <c r="D32" s="55"/>
    </row>
  </sheetData>
  <mergeCells count="8">
    <mergeCell ref="B6:F6"/>
    <mergeCell ref="B7:F7"/>
    <mergeCell ref="B8:F8"/>
    <mergeCell ref="B9:B10"/>
    <mergeCell ref="C9:C10"/>
    <mergeCell ref="D9:D10"/>
    <mergeCell ref="E9:E10"/>
    <mergeCell ref="F9:F10"/>
  </mergeCells>
  <pageMargins left="0.76" right="0.23622047244094491" top="0.19685039370078741" bottom="0.23622047244094491" header="0.15748031496062992" footer="0.1574803149606299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2011-2013</vt:lpstr>
      <vt:lpstr>2011-2013 (2)</vt:lpstr>
      <vt:lpstr>Приложение 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lni</dc:creator>
  <cp:lastModifiedBy>Виктория А. Кудинова</cp:lastModifiedBy>
  <cp:lastPrinted>2014-12-11T11:18:02Z</cp:lastPrinted>
  <dcterms:created xsi:type="dcterms:W3CDTF">2010-11-09T15:09:53Z</dcterms:created>
  <dcterms:modified xsi:type="dcterms:W3CDTF">2014-12-19T13:55:24Z</dcterms:modified>
</cp:coreProperties>
</file>